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karl/Documents/Meetings and Committees/2017 Meetings/EHDI/"/>
    </mc:Choice>
  </mc:AlternateContent>
  <bookViews>
    <workbookView xWindow="38500" yWindow="460" windowWidth="38280" windowHeight="2114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1" i="1" l="1"/>
  <c r="G91" i="1"/>
  <c r="F91" i="1"/>
  <c r="E91" i="1"/>
  <c r="D91" i="1"/>
  <c r="C91" i="1"/>
  <c r="B91" i="1"/>
  <c r="E73" i="1"/>
  <c r="F9" i="1"/>
  <c r="B9" i="1"/>
  <c r="C9" i="1"/>
  <c r="C34" i="1"/>
  <c r="C39" i="1"/>
  <c r="C38" i="1"/>
  <c r="C37" i="1"/>
  <c r="C36" i="1"/>
  <c r="C35" i="1"/>
</calcChain>
</file>

<file path=xl/sharedStrings.xml><?xml version="1.0" encoding="utf-8"?>
<sst xmlns="http://schemas.openxmlformats.org/spreadsheetml/2006/main" count="224" uniqueCount="199">
  <si>
    <t>Average</t>
  </si>
  <si>
    <t>(1=strongly disagree, 5=strongly agree)</t>
  </si>
  <si>
    <t>I am confident that I can promote knowledge/awareness of successful EHDI implementation strategies.</t>
  </si>
  <si>
    <t>I am confident that I can share current research and research methods related to EHDI.</t>
  </si>
  <si>
    <t>I am confident that I can improve cultural competence in working with children/families/communities.</t>
  </si>
  <si>
    <t>The pre-registration process was well organized.</t>
  </si>
  <si>
    <t>The on-site registration process was well organized.</t>
  </si>
  <si>
    <t>2011 Data</t>
  </si>
  <si>
    <t>NA</t>
  </si>
  <si>
    <t xml:space="preserve">    * Exhibitors</t>
  </si>
  <si>
    <t xml:space="preserve">Overall Conference Evaluations </t>
  </si>
  <si>
    <t>Exhibitor Evaluations</t>
  </si>
  <si>
    <t xml:space="preserve">    Most Important Reason Your Firm Came to EHDI:</t>
  </si>
  <si>
    <t xml:space="preserve">     Exposure</t>
  </si>
  <si>
    <t xml:space="preserve">     Leads/Sales</t>
  </si>
  <si>
    <t xml:space="preserve">     New Product/ Service</t>
  </si>
  <si>
    <t xml:space="preserve">     Maintain current clients</t>
  </si>
  <si>
    <t xml:space="preserve">     Get marketplace information</t>
  </si>
  <si>
    <t xml:space="preserve">     Competitors were there</t>
  </si>
  <si>
    <t>Rate the Following:  (1 = Too Short, 3 = Just Right, 5 = Too Long)</t>
  </si>
  <si>
    <t xml:space="preserve">     Amount of time exhibits were open on Monday</t>
  </si>
  <si>
    <t xml:space="preserve">     Amount of time exhibits were open on Tuesday</t>
  </si>
  <si>
    <t>Rate the Following:  (1 = Not Enough, 3 = Just Right, 5 = Too Much)</t>
  </si>
  <si>
    <t xml:space="preserve">     Space allowed for your exhibit</t>
  </si>
  <si>
    <t xml:space="preserve">     Traffic flow by your exhibit</t>
  </si>
  <si>
    <t>Would you recommend that your company exhibit next year?</t>
  </si>
  <si>
    <t>Yes = 15</t>
  </si>
  <si>
    <t>No = 0</t>
  </si>
  <si>
    <t>Yes = 20</t>
  </si>
  <si>
    <t>No = 1</t>
  </si>
  <si>
    <t>Unsure = 1</t>
  </si>
  <si>
    <t>Overall Quality</t>
  </si>
  <si>
    <t>Organization / Clarity of Presentation</t>
  </si>
  <si>
    <t>Usefulness of Information</t>
  </si>
  <si>
    <t>Relevance of Topic</t>
  </si>
  <si>
    <t>Adequate Opportunity to Participate</t>
  </si>
  <si>
    <t>Usefulness of Handouts / Support Materials / Slides</t>
  </si>
  <si>
    <t>2010 Data</t>
  </si>
  <si>
    <t>Meeting staff effectively answered questions and assisted participants.</t>
  </si>
  <si>
    <t>The hotel meeting facilities were appropriate for the EHDI Annual Meeting.</t>
  </si>
  <si>
    <t>Advocacy Group</t>
  </si>
  <si>
    <t>Audiologist</t>
  </si>
  <si>
    <t>Early Intervention Provider</t>
  </si>
  <si>
    <t>Family of a Child with Hearing Loss</t>
  </si>
  <si>
    <t>Federal Agency</t>
  </si>
  <si>
    <t>Hospital/Birthing Center</t>
  </si>
  <si>
    <t>Local Health Dept.</t>
  </si>
  <si>
    <t>Medical Provider</t>
  </si>
  <si>
    <t>Non-Profit Agency</t>
  </si>
  <si>
    <t>Part C Agency/Provider</t>
  </si>
  <si>
    <t>State Education System</t>
  </si>
  <si>
    <t>State Health Dept.</t>
  </si>
  <si>
    <t>Student</t>
  </si>
  <si>
    <t>University</t>
  </si>
  <si>
    <t>Other…</t>
  </si>
  <si>
    <t>Total Meeting Registrants</t>
  </si>
  <si>
    <t>Yes = 29</t>
  </si>
  <si>
    <t>2012 Data</t>
  </si>
  <si>
    <t>Average Rating for Topical Session Evaluations</t>
  </si>
  <si>
    <t>2013 Data</t>
  </si>
  <si>
    <t>Yes = 8</t>
  </si>
  <si>
    <t>Unsure = 2</t>
  </si>
  <si>
    <t>Unsure = 0</t>
  </si>
  <si>
    <t xml:space="preserve">Total Participant Groups Specified </t>
  </si>
  <si>
    <t>Quality</t>
  </si>
  <si>
    <t>Organization</t>
  </si>
  <si>
    <t>Usefulness</t>
  </si>
  <si>
    <t>Relevance</t>
  </si>
  <si>
    <t>Participation</t>
  </si>
  <si>
    <t>Handouts</t>
  </si>
  <si>
    <t>2014 Data</t>
  </si>
  <si>
    <t>Objectives Met</t>
  </si>
  <si>
    <t xml:space="preserve">     Amount of time exhibits were open on Sunday</t>
  </si>
  <si>
    <t>Yes= 18</t>
  </si>
  <si>
    <t>No= 0</t>
  </si>
  <si>
    <t>Unsure= 2</t>
  </si>
  <si>
    <t>EHDI 101</t>
  </si>
  <si>
    <t xml:space="preserve">                  (1=poor; 5=excellent) </t>
  </si>
  <si>
    <t>% of Responses</t>
  </si>
  <si>
    <t>Overall Average Rating</t>
  </si>
  <si>
    <t>I am confident that I can enhance and develop new working relationships with various groups/agencies</t>
  </si>
  <si>
    <t>The meeting content was relevant to my work or participation in the EHDI system.</t>
  </si>
  <si>
    <t>The meeting was effective in addressing current EHDI issues.</t>
  </si>
  <si>
    <t>The State Stakeholders' Meeting time was useful for networking with others in my state/region.</t>
  </si>
  <si>
    <t>The length of the EHDI Annual Meeting was adequate for learning</t>
  </si>
  <si>
    <t>The length of time available for networking and others was adequate.</t>
  </si>
  <si>
    <t>The process for obtaining Continuing Education Unites (CEUs) was easy to understand.</t>
  </si>
  <si>
    <t xml:space="preserve">          Sunday Traffic flow</t>
  </si>
  <si>
    <t>—</t>
  </si>
  <si>
    <t>Yes= 13</t>
  </si>
  <si>
    <t>No=0</t>
  </si>
  <si>
    <t>Unsure=2</t>
  </si>
  <si>
    <t xml:space="preserve">          Monday Traffic flow</t>
  </si>
  <si>
    <t xml:space="preserve">          Tuesday Traffic flow</t>
  </si>
  <si>
    <t>2015 Data</t>
  </si>
  <si>
    <r>
      <t xml:space="preserve">EHDI Coordinator </t>
    </r>
    <r>
      <rPr>
        <sz val="9"/>
        <color rgb="FF000000"/>
        <rFont val="Calibri"/>
        <family val="2"/>
        <scheme val="minor"/>
      </rPr>
      <t>(Added as a category in 2015)</t>
    </r>
  </si>
  <si>
    <r>
      <t xml:space="preserve">Objectives Met </t>
    </r>
    <r>
      <rPr>
        <sz val="10"/>
        <rFont val="Calibri (Body)"/>
      </rPr>
      <t>(new category in 2014)</t>
    </r>
  </si>
  <si>
    <r>
      <t xml:space="preserve">Average Rating For Plenary Sessions </t>
    </r>
    <r>
      <rPr>
        <sz val="10"/>
        <rFont val="Calibri"/>
      </rPr>
      <t>(only 3 Plenary Sessions in 2015)</t>
    </r>
  </si>
  <si>
    <r>
      <t xml:space="preserve">The information presented in Plenary Session II, </t>
    </r>
    <r>
      <rPr>
        <b/>
        <sz val="11"/>
        <rFont val="Calibri"/>
        <scheme val="minor"/>
      </rPr>
      <t>Amazing Odyssey …to EHDI Systems</t>
    </r>
    <r>
      <rPr>
        <sz val="11"/>
        <rFont val="Calibri"/>
        <family val="2"/>
        <scheme val="minor"/>
      </rPr>
      <t xml:space="preserve"> (Vohr), was useful.</t>
    </r>
  </si>
  <si>
    <t>The meeting provided adequate audio-visual equipment and technical support.</t>
  </si>
  <si>
    <r>
      <t xml:space="preserve">4.39               </t>
    </r>
    <r>
      <rPr>
        <b/>
        <sz val="10"/>
        <rFont val="Calibri"/>
      </rPr>
      <t>(DHH Student Panel)</t>
    </r>
  </si>
  <si>
    <r>
      <t xml:space="preserve">4.63  </t>
    </r>
    <r>
      <rPr>
        <b/>
        <sz val="11"/>
        <rFont val="Calibri"/>
      </rPr>
      <t xml:space="preserve">            </t>
    </r>
    <r>
      <rPr>
        <b/>
        <sz val="10"/>
        <rFont val="Calibri"/>
      </rPr>
      <t>(Suskind)</t>
    </r>
  </si>
  <si>
    <r>
      <t xml:space="preserve">4.26            </t>
    </r>
    <r>
      <rPr>
        <b/>
        <sz val="10"/>
        <rFont val="Calibri"/>
      </rPr>
      <t xml:space="preserve"> (Petitto)</t>
    </r>
  </si>
  <si>
    <r>
      <t xml:space="preserve">4.23                    </t>
    </r>
    <r>
      <rPr>
        <b/>
        <sz val="10"/>
        <rFont val="Calibri"/>
      </rPr>
      <t>(QI Panel)</t>
    </r>
  </si>
  <si>
    <r>
      <t xml:space="preserve">4.11            </t>
    </r>
    <r>
      <rPr>
        <b/>
        <sz val="10"/>
        <rFont val="Calibri"/>
      </rPr>
      <t>(10 Years of EHDI)</t>
    </r>
  </si>
  <si>
    <r>
      <t xml:space="preserve">4.52 </t>
    </r>
    <r>
      <rPr>
        <b/>
        <sz val="10"/>
        <rFont val="Calibri"/>
      </rPr>
      <t>(Rosenblum)</t>
    </r>
  </si>
  <si>
    <r>
      <t xml:space="preserve">4.50         </t>
    </r>
    <r>
      <rPr>
        <b/>
        <sz val="10"/>
        <rFont val="Calibri"/>
      </rPr>
      <t>(Mehl)</t>
    </r>
  </si>
  <si>
    <r>
      <t xml:space="preserve">4.25            </t>
    </r>
    <r>
      <rPr>
        <b/>
        <sz val="10"/>
        <rFont val="Calibri"/>
      </rPr>
      <t>(H&amp;V Panel)</t>
    </r>
  </si>
  <si>
    <r>
      <t xml:space="preserve">3.43              </t>
    </r>
    <r>
      <rPr>
        <b/>
        <sz val="10"/>
        <color rgb="FF000000"/>
        <rFont val="Calibri"/>
      </rPr>
      <t>(Noyek)</t>
    </r>
  </si>
  <si>
    <r>
      <t xml:space="preserve">4.47            </t>
    </r>
    <r>
      <rPr>
        <b/>
        <sz val="10"/>
        <color rgb="FF000000"/>
        <rFont val="Calibri"/>
      </rPr>
      <t>(Caraway)</t>
    </r>
  </si>
  <si>
    <r>
      <t xml:space="preserve">4.09     </t>
    </r>
    <r>
      <rPr>
        <b/>
        <sz val="10"/>
        <color rgb="FF000000"/>
        <rFont val="Calibri"/>
      </rPr>
      <t>(Johnson)</t>
    </r>
  </si>
  <si>
    <r>
      <t>4.61                       (</t>
    </r>
    <r>
      <rPr>
        <b/>
        <sz val="10"/>
        <color rgb="FF000000"/>
        <rFont val="Calibri"/>
      </rPr>
      <t>Coleman)</t>
    </r>
  </si>
  <si>
    <r>
      <t>The information presented in Plenary Session III,</t>
    </r>
    <r>
      <rPr>
        <b/>
        <sz val="11"/>
        <rFont val="Calibri"/>
        <scheme val="minor"/>
      </rPr>
      <t xml:space="preserve"> One Deaf Child… </t>
    </r>
    <r>
      <rPr>
        <sz val="11"/>
        <rFont val="Calibri"/>
        <family val="2"/>
        <scheme val="minor"/>
      </rPr>
      <t>(Coleman), was useful.</t>
    </r>
  </si>
  <si>
    <r>
      <t xml:space="preserve">4.49              </t>
    </r>
    <r>
      <rPr>
        <b/>
        <sz val="10"/>
        <rFont val="Calibri"/>
      </rPr>
      <t>(Yoshinaga-Itano)</t>
    </r>
  </si>
  <si>
    <r>
      <t xml:space="preserve">4.24 </t>
    </r>
    <r>
      <rPr>
        <b/>
        <sz val="10"/>
        <rFont val="Calibri"/>
      </rPr>
      <t>(Bernhardt)</t>
    </r>
  </si>
  <si>
    <r>
      <t xml:space="preserve">4.16          </t>
    </r>
    <r>
      <rPr>
        <b/>
        <sz val="10"/>
        <rFont val="Calibri"/>
      </rPr>
      <t>(Kisor)</t>
    </r>
  </si>
  <si>
    <r>
      <t xml:space="preserve">4.04      </t>
    </r>
    <r>
      <rPr>
        <b/>
        <sz val="10"/>
        <rFont val="Calibri"/>
      </rPr>
      <t>(Perrin)</t>
    </r>
  </si>
  <si>
    <r>
      <t xml:space="preserve">4.37 </t>
    </r>
    <r>
      <rPr>
        <b/>
        <sz val="10"/>
        <rFont val="Calibri"/>
      </rPr>
      <t>(Moeller)</t>
    </r>
  </si>
  <si>
    <r>
      <t xml:space="preserve">3.72     </t>
    </r>
    <r>
      <rPr>
        <b/>
        <sz val="10"/>
        <rFont val="Calibri"/>
      </rPr>
      <t>(Davis)</t>
    </r>
  </si>
  <si>
    <r>
      <t xml:space="preserve">3.69 </t>
    </r>
    <r>
      <rPr>
        <b/>
        <sz val="10"/>
        <rFont val="Calibri"/>
      </rPr>
      <t>(Comeau)</t>
    </r>
  </si>
  <si>
    <r>
      <t xml:space="preserve">3.97     </t>
    </r>
    <r>
      <rPr>
        <b/>
        <sz val="10"/>
        <rFont val="Calibri"/>
      </rPr>
      <t>(Flexer)</t>
    </r>
  </si>
  <si>
    <r>
      <t xml:space="preserve">4.37      </t>
    </r>
    <r>
      <rPr>
        <b/>
        <sz val="10"/>
        <rFont val="Calibri"/>
      </rPr>
      <t>(Kolb)</t>
    </r>
  </si>
  <si>
    <r>
      <t xml:space="preserve">4.46 </t>
    </r>
    <r>
      <rPr>
        <b/>
        <sz val="10"/>
        <rFont val="Calibri"/>
      </rPr>
      <t>(Szymanski)</t>
    </r>
  </si>
  <si>
    <r>
      <t xml:space="preserve">The information presented in Plenary Session IV, </t>
    </r>
    <r>
      <rPr>
        <b/>
        <sz val="11"/>
        <rFont val="Calibri"/>
      </rPr>
      <t>(Note: Only 3 plenaries after 2014)</t>
    </r>
    <r>
      <rPr>
        <sz val="11"/>
        <rFont val="Calibri"/>
      </rPr>
      <t>, was useful.</t>
    </r>
  </si>
  <si>
    <t>2016 Data</t>
  </si>
  <si>
    <t>2016 Pre-Sessions</t>
  </si>
  <si>
    <t>Family-Based Interventions for Children with Hearing Loss</t>
  </si>
  <si>
    <t>It can Be Done: Creating Dynamic Parent/Professional Collaboration</t>
  </si>
  <si>
    <t>Awakening the Possibilites through Strengths-Based Coaching</t>
  </si>
  <si>
    <t>Build Your Skills and Capacity to Develop Community Based Screening Programs</t>
  </si>
  <si>
    <t>Nice is Not Enough: How does a System Support a Family?</t>
  </si>
  <si>
    <t>Neurodevelopment of Language and Listening: Using What we Know about the Brain to Inform Clinical Practice</t>
  </si>
  <si>
    <t>Data Mining using Excel- How to Tell Your Story</t>
  </si>
  <si>
    <t>Supporting Texas Families in Signing and Literacy Skills through Tele-Intervention</t>
  </si>
  <si>
    <t>More than Checking the Box: Mining Assessments to Drive Early Intervention</t>
  </si>
  <si>
    <t>Serve and Return: AV Strategies to Maximize Child Engagement</t>
  </si>
  <si>
    <t>Speech to My Ears. Coaching Parents on Using Wireless Technology with their Very Young Child</t>
  </si>
  <si>
    <t>Who Cares about Attitudes Anyway?</t>
  </si>
  <si>
    <t>The Impact of Family Involvement in "Moving the Needle" in EHDI Systems</t>
  </si>
  <si>
    <t>Introduction to Multilevel/HLM Modeling</t>
  </si>
  <si>
    <t>Simulated Deaf Mentor Program Session</t>
  </si>
  <si>
    <t>--</t>
  </si>
  <si>
    <t># of evaluations</t>
  </si>
  <si>
    <r>
      <t xml:space="preserve">The information presented in Plenary Session I, </t>
    </r>
    <r>
      <rPr>
        <b/>
        <sz val="11"/>
        <rFont val="Calibri"/>
        <scheme val="minor"/>
      </rPr>
      <t>My Journey to Remove Barriers</t>
    </r>
    <r>
      <rPr>
        <sz val="11"/>
        <rFont val="Calibri"/>
        <family val="2"/>
        <scheme val="minor"/>
      </rPr>
      <t xml:space="preserve"> (Katz-Hernandes)</t>
    </r>
    <r>
      <rPr>
        <sz val="11"/>
        <rFont val="Calibri"/>
        <family val="2"/>
        <scheme val="minor"/>
      </rPr>
      <t>, was useful.</t>
    </r>
  </si>
  <si>
    <t>average of overall average=</t>
  </si>
  <si>
    <t>Yes= 22</t>
  </si>
  <si>
    <t>No= 1</t>
  </si>
  <si>
    <t>Unsure= 1</t>
  </si>
  <si>
    <t>What topics would you like included in next year's program?</t>
  </si>
  <si>
    <t>Importance of parent choice regarding AS or LSL. More welcoming/ respectful  presentations of ASL versus LSL, do not elevate one choice over another but fairly present each.</t>
  </si>
  <si>
    <t>More focus on needs/effectiveness of EHDI Programs</t>
  </si>
  <si>
    <t>Cultural/Socio-economic sensitivity</t>
  </si>
  <si>
    <t>Genetics/Brainstem Implantation/Audiorty Neuropathy</t>
  </si>
  <si>
    <t>Follow up/Loss to Follow up</t>
  </si>
  <si>
    <t xml:space="preserve">Pediatrics/NICU </t>
  </si>
  <si>
    <t>Parent/Professional Collaboration with children newly identified with HL</t>
  </si>
  <si>
    <t>Mental health/ Autism/ Ushers Syndrome</t>
  </si>
  <si>
    <t>State Program Development/Data Collection</t>
  </si>
  <si>
    <t>None- great job.</t>
  </si>
  <si>
    <t>More Audiology related topics</t>
  </si>
  <si>
    <t>Early Intervention</t>
  </si>
  <si>
    <t>Deaf Blindness/Vision Impairments</t>
  </si>
  <si>
    <t>Teaching Strategies</t>
  </si>
  <si>
    <t>Advocacy in passing Legislation</t>
  </si>
  <si>
    <t>CMV/Ototoxic monitoring</t>
  </si>
  <si>
    <t>Aural rehab not just for HL but for additional disabilities (cerebral palsy)</t>
  </si>
  <si>
    <t>Explanation of tests (screenings/vents/ NIPPV/ RAM/ CPAP)</t>
  </si>
  <si>
    <t>Transition from Early Intervention to school system</t>
  </si>
  <si>
    <t>Socio/Emotional health of children/teens with HL as grow up</t>
  </si>
  <si>
    <t>More personal stories from Deaf/HH people</t>
  </si>
  <si>
    <t>Cognitive Thinking issues</t>
  </si>
  <si>
    <t>Deaf Mentoring Programs</t>
  </si>
  <si>
    <t>Deafness beyond collaboration</t>
  </si>
  <si>
    <t>Other service providers</t>
  </si>
  <si>
    <t>Additional Comments and Suggestions</t>
  </si>
  <si>
    <t>Hotel/Venue and food was poor quality/ felt unsafe there</t>
  </si>
  <si>
    <t>Longer breakout sessions would be nice- 30 min is not enough, felt rushed</t>
  </si>
  <si>
    <t>Very well done! Thank you for your effort</t>
  </si>
  <si>
    <t>Eliminate bias in discussing ASL vs LSL</t>
  </si>
  <si>
    <t>Wifi was poor, could not download materials/ technical support</t>
  </si>
  <si>
    <t>Better way to accommodate 30 min presentations allowing for questions and transitional time</t>
  </si>
  <si>
    <t>Networking was difficult</t>
  </si>
  <si>
    <t>Need more qualified ASL interpreters/support</t>
  </si>
  <si>
    <t>Feel like ASL should be discussed but emphasis should be LSL/ EHDI</t>
  </si>
  <si>
    <t>Try a panel of speakers for Plenary Topics as opposed to an individual speaker</t>
  </si>
  <si>
    <t>Uncomfortable in some rooms (hard to hear, cold, dark)</t>
  </si>
  <si>
    <t>Plenary Sessions best they’ve ever seen</t>
  </si>
  <si>
    <t>Felt like there was nothing new</t>
  </si>
  <si>
    <t>Caption for all NCHAM videos</t>
  </si>
  <si>
    <t>As a presenter, I would love to have feedback on scores received at judging</t>
  </si>
  <si>
    <t>Do not feel like Pacific Islanders to meet with other states when reporting</t>
  </si>
  <si>
    <t>Student events were wonderful</t>
  </si>
  <si>
    <t>Big thanks to Mandy McClellan for all her work</t>
  </si>
  <si>
    <t xml:space="preserve">Would like to see deaf professionals panel happen during regular meeting time </t>
  </si>
  <si>
    <t xml:space="preserve">Put website award before Plenary speaker to get more recognition </t>
  </si>
  <si>
    <t>Personal address rather than work address was given out and very upset about that</t>
  </si>
  <si>
    <t>Request that email be sent out to notify of open registration</t>
  </si>
  <si>
    <t>Loved focus on language development in general</t>
  </si>
  <si>
    <r>
      <t xml:space="preserve">4.27          </t>
    </r>
    <r>
      <rPr>
        <b/>
        <sz val="10"/>
        <rFont val="Calibri"/>
      </rPr>
      <t>(Shaeffer)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</si>
</sst>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0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</font>
    <font>
      <sz val="8"/>
      <name val="Calibri"/>
      <family val="2"/>
      <scheme val="minor"/>
    </font>
    <font>
      <b/>
      <sz val="12"/>
      <color theme="1"/>
      <name val="Times New Roman"/>
    </font>
    <font>
      <b/>
      <sz val="12"/>
      <color rgb="FF000000"/>
      <name val="Times New Roman"/>
    </font>
    <font>
      <sz val="12"/>
      <color rgb="FF000000"/>
      <name val="Calibri"/>
      <family val="2"/>
    </font>
    <font>
      <sz val="12"/>
      <name val="Calibri"/>
    </font>
    <font>
      <sz val="12"/>
      <color rgb="FF000000"/>
      <name val="Calibri"/>
      <scheme val="minor"/>
    </font>
    <font>
      <sz val="12"/>
      <color theme="1"/>
      <name val="Calibri"/>
    </font>
    <font>
      <sz val="26"/>
      <color theme="1"/>
      <name val="Times New Roman"/>
    </font>
    <font>
      <b/>
      <sz val="14"/>
      <color theme="1"/>
      <name val="Times New Roman"/>
    </font>
    <font>
      <sz val="12"/>
      <name val="Calibri"/>
      <scheme val="minor"/>
    </font>
    <font>
      <b/>
      <sz val="14"/>
      <name val="Calibri"/>
    </font>
    <font>
      <b/>
      <sz val="14"/>
      <color rgb="FF000000"/>
      <name val="Calibri"/>
    </font>
    <font>
      <b/>
      <sz val="14"/>
      <color theme="1"/>
      <name val="Calibri"/>
    </font>
    <font>
      <b/>
      <sz val="14"/>
      <color rgb="FF333333"/>
      <name val="Calibri"/>
    </font>
    <font>
      <b/>
      <sz val="14"/>
      <color indexed="8"/>
      <name val="Calibri"/>
    </font>
    <font>
      <b/>
      <sz val="14"/>
      <color theme="1"/>
      <name val="Calibri"/>
      <scheme val="minor"/>
    </font>
    <font>
      <b/>
      <sz val="11"/>
      <name val="Calibri"/>
      <scheme val="minor"/>
    </font>
    <font>
      <b/>
      <sz val="11"/>
      <name val="Calibri"/>
    </font>
    <font>
      <sz val="10"/>
      <name val="Calibri (Body)"/>
    </font>
    <font>
      <sz val="10"/>
      <name val="Calibri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scheme val="minor"/>
    </font>
    <font>
      <b/>
      <sz val="10"/>
      <name val="Calibri"/>
    </font>
    <font>
      <b/>
      <sz val="10"/>
      <color rgb="FF000000"/>
      <name val="Calibri"/>
    </font>
    <font>
      <b/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8A54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rgb="FF000000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898">
    <xf numFmtId="0" fontId="0" fillId="0" borderId="0"/>
    <xf numFmtId="0" fontId="7" fillId="0" borderId="0"/>
    <xf numFmtId="0" fontId="13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11" applyNumberFormat="0" applyAlignment="0" applyProtection="0"/>
    <xf numFmtId="0" fontId="18" fillId="22" borderId="12" applyNumberFormat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11" applyNumberFormat="0" applyAlignment="0" applyProtection="0"/>
    <xf numFmtId="0" fontId="25" fillId="0" borderId="16" applyNumberFormat="0" applyFill="0" applyAlignment="0" applyProtection="0"/>
    <xf numFmtId="0" fontId="26" fillId="23" borderId="0" applyNumberFormat="0" applyBorder="0" applyAlignment="0" applyProtection="0"/>
    <xf numFmtId="0" fontId="14" fillId="0" borderId="0"/>
    <xf numFmtId="0" fontId="14" fillId="24" borderId="17" applyNumberFormat="0" applyFont="0" applyAlignment="0" applyProtection="0"/>
    <xf numFmtId="0" fontId="27" fillId="21" borderId="18" applyNumberFormat="0" applyAlignment="0" applyProtection="0"/>
    <xf numFmtId="0" fontId="28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7" fillId="0" borderId="0"/>
    <xf numFmtId="0" fontId="7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11" applyNumberFormat="0" applyAlignment="0" applyProtection="0"/>
    <xf numFmtId="0" fontId="18" fillId="22" borderId="12" applyNumberFormat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11" applyNumberFormat="0" applyAlignment="0" applyProtection="0"/>
    <xf numFmtId="0" fontId="25" fillId="0" borderId="16" applyNumberFormat="0" applyFill="0" applyAlignment="0" applyProtection="0"/>
    <xf numFmtId="0" fontId="26" fillId="23" borderId="0" applyNumberFormat="0" applyBorder="0" applyAlignment="0" applyProtection="0"/>
    <xf numFmtId="0" fontId="7" fillId="0" borderId="0"/>
    <xf numFmtId="0" fontId="14" fillId="24" borderId="17" applyNumberFormat="0" applyFont="0" applyAlignment="0" applyProtection="0"/>
    <xf numFmtId="0" fontId="27" fillId="21" borderId="18" applyNumberFormat="0" applyAlignment="0" applyProtection="0"/>
    <xf numFmtId="0" fontId="28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11" applyNumberFormat="0" applyAlignment="0" applyProtection="0"/>
    <xf numFmtId="0" fontId="18" fillId="22" borderId="12" applyNumberFormat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11" applyNumberFormat="0" applyAlignment="0" applyProtection="0"/>
    <xf numFmtId="0" fontId="25" fillId="0" borderId="16" applyNumberFormat="0" applyFill="0" applyAlignment="0" applyProtection="0"/>
    <xf numFmtId="0" fontId="26" fillId="23" borderId="0" applyNumberFormat="0" applyBorder="0" applyAlignment="0" applyProtection="0"/>
    <xf numFmtId="0" fontId="7" fillId="0" borderId="0"/>
    <xf numFmtId="0" fontId="14" fillId="24" borderId="17" applyNumberFormat="0" applyFont="0" applyAlignment="0" applyProtection="0"/>
    <xf numFmtId="0" fontId="27" fillId="21" borderId="18" applyNumberFormat="0" applyAlignment="0" applyProtection="0"/>
    <xf numFmtId="0" fontId="28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11" applyNumberFormat="0" applyAlignment="0" applyProtection="0"/>
    <xf numFmtId="0" fontId="18" fillId="22" borderId="12" applyNumberFormat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11" applyNumberFormat="0" applyAlignment="0" applyProtection="0"/>
    <xf numFmtId="0" fontId="25" fillId="0" borderId="16" applyNumberFormat="0" applyFill="0" applyAlignment="0" applyProtection="0"/>
    <xf numFmtId="0" fontId="26" fillId="23" borderId="0" applyNumberFormat="0" applyBorder="0" applyAlignment="0" applyProtection="0"/>
    <xf numFmtId="0" fontId="7" fillId="0" borderId="0"/>
    <xf numFmtId="0" fontId="14" fillId="24" borderId="17" applyNumberFormat="0" applyFont="0" applyAlignment="0" applyProtection="0"/>
    <xf numFmtId="0" fontId="27" fillId="21" borderId="18" applyNumberFormat="0" applyAlignment="0" applyProtection="0"/>
    <xf numFmtId="0" fontId="28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11" applyNumberFormat="0" applyAlignment="0" applyProtection="0"/>
    <xf numFmtId="0" fontId="18" fillId="22" borderId="12" applyNumberFormat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11" applyNumberFormat="0" applyAlignment="0" applyProtection="0"/>
    <xf numFmtId="0" fontId="25" fillId="0" borderId="16" applyNumberFormat="0" applyFill="0" applyAlignment="0" applyProtection="0"/>
    <xf numFmtId="0" fontId="26" fillId="23" borderId="0" applyNumberFormat="0" applyBorder="0" applyAlignment="0" applyProtection="0"/>
    <xf numFmtId="0" fontId="7" fillId="0" borderId="0"/>
    <xf numFmtId="0" fontId="14" fillId="24" borderId="17" applyNumberFormat="0" applyFont="0" applyAlignment="0" applyProtection="0"/>
    <xf numFmtId="0" fontId="27" fillId="21" borderId="18" applyNumberFormat="0" applyAlignment="0" applyProtection="0"/>
    <xf numFmtId="0" fontId="28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11" applyNumberFormat="0" applyAlignment="0" applyProtection="0"/>
    <xf numFmtId="0" fontId="18" fillId="22" borderId="12" applyNumberFormat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11" applyNumberFormat="0" applyAlignment="0" applyProtection="0"/>
    <xf numFmtId="0" fontId="25" fillId="0" borderId="16" applyNumberFormat="0" applyFill="0" applyAlignment="0" applyProtection="0"/>
    <xf numFmtId="0" fontId="26" fillId="23" borderId="0" applyNumberFormat="0" applyBorder="0" applyAlignment="0" applyProtection="0"/>
    <xf numFmtId="0" fontId="14" fillId="3" borderId="0" applyNumberFormat="0" applyBorder="0" applyAlignment="0" applyProtection="0"/>
    <xf numFmtId="0" fontId="7" fillId="0" borderId="0"/>
    <xf numFmtId="0" fontId="14" fillId="24" borderId="17" applyNumberFormat="0" applyFont="0" applyAlignment="0" applyProtection="0"/>
    <xf numFmtId="0" fontId="27" fillId="21" borderId="18" applyNumberFormat="0" applyAlignment="0" applyProtection="0"/>
    <xf numFmtId="0" fontId="28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11" applyNumberFormat="0" applyAlignment="0" applyProtection="0"/>
    <xf numFmtId="0" fontId="18" fillId="22" borderId="12" applyNumberFormat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11" applyNumberFormat="0" applyAlignment="0" applyProtection="0"/>
    <xf numFmtId="0" fontId="25" fillId="0" borderId="16" applyNumberFormat="0" applyFill="0" applyAlignment="0" applyProtection="0"/>
    <xf numFmtId="0" fontId="26" fillId="23" borderId="0" applyNumberFormat="0" applyBorder="0" applyAlignment="0" applyProtection="0"/>
    <xf numFmtId="0" fontId="14" fillId="3" borderId="0" applyNumberFormat="0" applyBorder="0" applyAlignment="0" applyProtection="0"/>
    <xf numFmtId="0" fontId="7" fillId="0" borderId="0"/>
    <xf numFmtId="0" fontId="14" fillId="24" borderId="17" applyNumberFormat="0" applyFont="0" applyAlignment="0" applyProtection="0"/>
    <xf numFmtId="0" fontId="27" fillId="21" borderId="18" applyNumberFormat="0" applyAlignment="0" applyProtection="0"/>
    <xf numFmtId="0" fontId="28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11" applyNumberFormat="0" applyAlignment="0" applyProtection="0"/>
    <xf numFmtId="0" fontId="18" fillId="22" borderId="12" applyNumberFormat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11" applyNumberFormat="0" applyAlignment="0" applyProtection="0"/>
    <xf numFmtId="0" fontId="25" fillId="0" borderId="16" applyNumberFormat="0" applyFill="0" applyAlignment="0" applyProtection="0"/>
    <xf numFmtId="0" fontId="26" fillId="23" borderId="0" applyNumberFormat="0" applyBorder="0" applyAlignment="0" applyProtection="0"/>
    <xf numFmtId="0" fontId="14" fillId="3" borderId="0" applyNumberFormat="0" applyBorder="0" applyAlignment="0" applyProtection="0"/>
    <xf numFmtId="0" fontId="7" fillId="0" borderId="0"/>
    <xf numFmtId="0" fontId="14" fillId="24" borderId="17" applyNumberFormat="0" applyFont="0" applyAlignment="0" applyProtection="0"/>
    <xf numFmtId="0" fontId="27" fillId="21" borderId="18" applyNumberFormat="0" applyAlignment="0" applyProtection="0"/>
    <xf numFmtId="0" fontId="28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11" applyNumberFormat="0" applyAlignment="0" applyProtection="0"/>
    <xf numFmtId="0" fontId="18" fillId="22" borderId="12" applyNumberFormat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11" applyNumberFormat="0" applyAlignment="0" applyProtection="0"/>
    <xf numFmtId="0" fontId="25" fillId="0" borderId="16" applyNumberFormat="0" applyFill="0" applyAlignment="0" applyProtection="0"/>
    <xf numFmtId="0" fontId="26" fillId="23" borderId="0" applyNumberFormat="0" applyBorder="0" applyAlignment="0" applyProtection="0"/>
    <xf numFmtId="0" fontId="14" fillId="3" borderId="0" applyNumberFormat="0" applyBorder="0" applyAlignment="0" applyProtection="0"/>
    <xf numFmtId="0" fontId="7" fillId="0" borderId="0"/>
    <xf numFmtId="0" fontId="14" fillId="24" borderId="17" applyNumberFormat="0" applyFont="0" applyAlignment="0" applyProtection="0"/>
    <xf numFmtId="0" fontId="27" fillId="21" borderId="18" applyNumberFormat="0" applyAlignment="0" applyProtection="0"/>
    <xf numFmtId="0" fontId="28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11" applyNumberFormat="0" applyAlignment="0" applyProtection="0"/>
    <xf numFmtId="0" fontId="18" fillId="22" borderId="12" applyNumberFormat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11" applyNumberFormat="0" applyAlignment="0" applyProtection="0"/>
    <xf numFmtId="0" fontId="25" fillId="0" borderId="16" applyNumberFormat="0" applyFill="0" applyAlignment="0" applyProtection="0"/>
    <xf numFmtId="0" fontId="26" fillId="23" borderId="0" applyNumberFormat="0" applyBorder="0" applyAlignment="0" applyProtection="0"/>
    <xf numFmtId="0" fontId="14" fillId="3" borderId="0" applyNumberFormat="0" applyBorder="0" applyAlignment="0" applyProtection="0"/>
    <xf numFmtId="0" fontId="7" fillId="0" borderId="0"/>
    <xf numFmtId="0" fontId="14" fillId="24" borderId="17" applyNumberFormat="0" applyFont="0" applyAlignment="0" applyProtection="0"/>
    <xf numFmtId="0" fontId="27" fillId="21" borderId="18" applyNumberFormat="0" applyAlignment="0" applyProtection="0"/>
    <xf numFmtId="0" fontId="28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11" applyNumberFormat="0" applyAlignment="0" applyProtection="0"/>
    <xf numFmtId="0" fontId="18" fillId="22" borderId="12" applyNumberFormat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11" applyNumberFormat="0" applyAlignment="0" applyProtection="0"/>
    <xf numFmtId="0" fontId="25" fillId="0" borderId="16" applyNumberFormat="0" applyFill="0" applyAlignment="0" applyProtection="0"/>
    <xf numFmtId="0" fontId="26" fillId="23" borderId="0" applyNumberFormat="0" applyBorder="0" applyAlignment="0" applyProtection="0"/>
    <xf numFmtId="0" fontId="14" fillId="3" borderId="0" applyNumberFormat="0" applyBorder="0" applyAlignment="0" applyProtection="0"/>
    <xf numFmtId="0" fontId="7" fillId="0" borderId="0"/>
    <xf numFmtId="0" fontId="14" fillId="24" borderId="17" applyNumberFormat="0" applyFont="0" applyAlignment="0" applyProtection="0"/>
    <xf numFmtId="0" fontId="27" fillId="21" borderId="18" applyNumberFormat="0" applyAlignment="0" applyProtection="0"/>
    <xf numFmtId="0" fontId="28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11" applyNumberFormat="0" applyAlignment="0" applyProtection="0"/>
    <xf numFmtId="0" fontId="18" fillId="22" borderId="12" applyNumberFormat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11" applyNumberFormat="0" applyAlignment="0" applyProtection="0"/>
    <xf numFmtId="0" fontId="25" fillId="0" borderId="16" applyNumberFormat="0" applyFill="0" applyAlignment="0" applyProtection="0"/>
    <xf numFmtId="0" fontId="26" fillId="23" borderId="0" applyNumberFormat="0" applyBorder="0" applyAlignment="0" applyProtection="0"/>
    <xf numFmtId="0" fontId="14" fillId="3" borderId="0" applyNumberFormat="0" applyBorder="0" applyAlignment="0" applyProtection="0"/>
    <xf numFmtId="0" fontId="7" fillId="0" borderId="0"/>
    <xf numFmtId="0" fontId="14" fillId="24" borderId="17" applyNumberFormat="0" applyFont="0" applyAlignment="0" applyProtection="0"/>
    <xf numFmtId="0" fontId="27" fillId="21" borderId="18" applyNumberFormat="0" applyAlignment="0" applyProtection="0"/>
    <xf numFmtId="0" fontId="28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11" applyNumberFormat="0" applyAlignment="0" applyProtection="0"/>
    <xf numFmtId="0" fontId="18" fillId="22" borderId="12" applyNumberFormat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11" applyNumberFormat="0" applyAlignment="0" applyProtection="0"/>
    <xf numFmtId="0" fontId="25" fillId="0" borderId="16" applyNumberFormat="0" applyFill="0" applyAlignment="0" applyProtection="0"/>
    <xf numFmtId="0" fontId="26" fillId="23" borderId="0" applyNumberFormat="0" applyBorder="0" applyAlignment="0" applyProtection="0"/>
    <xf numFmtId="0" fontId="7" fillId="0" borderId="0"/>
    <xf numFmtId="0" fontId="14" fillId="24" borderId="17" applyNumberFormat="0" applyFont="0" applyAlignment="0" applyProtection="0"/>
    <xf numFmtId="0" fontId="27" fillId="21" borderId="18" applyNumberFormat="0" applyAlignment="0" applyProtection="0"/>
    <xf numFmtId="0" fontId="28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11" applyNumberFormat="0" applyAlignment="0" applyProtection="0"/>
    <xf numFmtId="0" fontId="18" fillId="22" borderId="12" applyNumberFormat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11" applyNumberFormat="0" applyAlignment="0" applyProtection="0"/>
    <xf numFmtId="0" fontId="25" fillId="0" borderId="16" applyNumberFormat="0" applyFill="0" applyAlignment="0" applyProtection="0"/>
    <xf numFmtId="0" fontId="26" fillId="23" borderId="0" applyNumberFormat="0" applyBorder="0" applyAlignment="0" applyProtection="0"/>
    <xf numFmtId="0" fontId="14" fillId="24" borderId="17" applyNumberFormat="0" applyFont="0" applyAlignment="0" applyProtection="0"/>
    <xf numFmtId="0" fontId="27" fillId="21" borderId="18" applyNumberFormat="0" applyAlignment="0" applyProtection="0"/>
    <xf numFmtId="0" fontId="28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8" fillId="0" borderId="25" applyNumberFormat="0" applyFill="0" applyAlignment="0" applyProtection="0"/>
    <xf numFmtId="0" fontId="27" fillId="21" borderId="24" applyNumberFormat="0" applyAlignment="0" applyProtection="0"/>
    <xf numFmtId="0" fontId="14" fillId="24" borderId="23" applyNumberFormat="0" applyFont="0" applyAlignment="0" applyProtection="0"/>
    <xf numFmtId="0" fontId="24" fillId="8" borderId="22" applyNumberFormat="0" applyAlignment="0" applyProtection="0"/>
    <xf numFmtId="0" fontId="17" fillId="21" borderId="22" applyNumberFormat="0" applyAlignment="0" applyProtection="0"/>
    <xf numFmtId="9" fontId="5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156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/>
    <xf numFmtId="0" fontId="10" fillId="2" borderId="6" xfId="0" applyFont="1" applyFill="1" applyBorder="1" applyAlignment="1">
      <alignment horizontal="left"/>
    </xf>
    <xf numFmtId="0" fontId="0" fillId="0" borderId="0" xfId="0" applyFill="1" applyBorder="1"/>
    <xf numFmtId="0" fontId="2" fillId="2" borderId="1" xfId="0" applyFont="1" applyFill="1" applyBorder="1" applyAlignment="1">
      <alignment horizontal="center" vertical="center"/>
    </xf>
    <xf numFmtId="0" fontId="0" fillId="0" borderId="0" xfId="0" applyFill="1"/>
    <xf numFmtId="0" fontId="36" fillId="0" borderId="0" xfId="0" applyFont="1"/>
    <xf numFmtId="0" fontId="1" fillId="25" borderId="0" xfId="0" applyFont="1" applyFill="1" applyAlignment="1">
      <alignment horizontal="center"/>
    </xf>
    <xf numFmtId="0" fontId="5" fillId="25" borderId="0" xfId="0" applyFont="1" applyFill="1" applyAlignment="1">
      <alignment horizontal="center" wrapText="1"/>
    </xf>
    <xf numFmtId="0" fontId="0" fillId="0" borderId="0" xfId="0" applyFont="1" applyFill="1" applyAlignment="1">
      <alignment horizontal="left"/>
    </xf>
    <xf numFmtId="0" fontId="38" fillId="0" borderId="0" xfId="0" applyFont="1" applyFill="1" applyBorder="1" applyAlignment="1">
      <alignment horizontal="left" vertical="center" wrapText="1"/>
    </xf>
    <xf numFmtId="0" fontId="38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2" fontId="0" fillId="0" borderId="0" xfId="0" applyNumberFormat="1"/>
    <xf numFmtId="0" fontId="0" fillId="0" borderId="0" xfId="0" applyFont="1" applyFill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42" fillId="0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38" fillId="26" borderId="0" xfId="0" applyFont="1" applyFill="1" applyBorder="1" applyAlignment="1">
      <alignment horizontal="left" vertical="center" wrapText="1"/>
    </xf>
    <xf numFmtId="0" fontId="34" fillId="2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left"/>
    </xf>
    <xf numFmtId="2" fontId="48" fillId="26" borderId="5" xfId="0" applyNumberFormat="1" applyFont="1" applyFill="1" applyBorder="1" applyAlignment="1">
      <alignment horizontal="center" vertical="center"/>
    </xf>
    <xf numFmtId="2" fontId="48" fillId="0" borderId="5" xfId="0" applyNumberFormat="1" applyFont="1" applyFill="1" applyBorder="1" applyAlignment="1">
      <alignment horizontal="center" vertical="center"/>
    </xf>
    <xf numFmtId="0" fontId="38" fillId="26" borderId="6" xfId="0" applyFont="1" applyFill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7" fillId="2" borderId="0" xfId="0" applyFont="1" applyFill="1" applyBorder="1" applyAlignment="1">
      <alignment horizontal="left"/>
    </xf>
    <xf numFmtId="1" fontId="0" fillId="26" borderId="5" xfId="0" applyNumberFormat="1" applyFont="1" applyFill="1" applyBorder="1" applyAlignment="1">
      <alignment horizontal="center" vertical="center"/>
    </xf>
    <xf numFmtId="1" fontId="0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2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2" fontId="43" fillId="0" borderId="0" xfId="0" applyNumberFormat="1" applyFont="1" applyFill="1" applyBorder="1" applyAlignment="1">
      <alignment horizontal="center"/>
    </xf>
    <xf numFmtId="2" fontId="40" fillId="2" borderId="2" xfId="0" applyNumberFormat="1" applyFont="1" applyFill="1" applyBorder="1" applyAlignment="1">
      <alignment horizontal="center" vertical="center"/>
    </xf>
    <xf numFmtId="2" fontId="48" fillId="26" borderId="10" xfId="0" applyNumberFormat="1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8" fillId="0" borderId="7" xfId="0" applyFont="1" applyFill="1" applyBorder="1" applyAlignment="1">
      <alignment horizontal="center" vertical="center" wrapText="1"/>
    </xf>
    <xf numFmtId="0" fontId="38" fillId="26" borderId="7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/>
    </xf>
    <xf numFmtId="0" fontId="37" fillId="26" borderId="7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26" borderId="6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6" fillId="26" borderId="7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9" fillId="26" borderId="6" xfId="0" applyFont="1" applyFill="1" applyBorder="1" applyAlignment="1">
      <alignment horizontal="center" vertical="center"/>
    </xf>
    <xf numFmtId="0" fontId="39" fillId="26" borderId="7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0" fontId="36" fillId="26" borderId="7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26" borderId="2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2" fontId="0" fillId="26" borderId="5" xfId="0" applyNumberFormat="1" applyFont="1" applyFill="1" applyBorder="1" applyAlignment="1">
      <alignment horizontal="left" vertical="center" wrapText="1"/>
    </xf>
    <xf numFmtId="2" fontId="0" fillId="0" borderId="5" xfId="0" applyNumberFormat="1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 vertical="center"/>
    </xf>
    <xf numFmtId="0" fontId="32" fillId="26" borderId="6" xfId="0" applyFont="1" applyFill="1" applyBorder="1" applyAlignment="1">
      <alignment vertical="center"/>
    </xf>
    <xf numFmtId="10" fontId="0" fillId="26" borderId="7" xfId="893" applyNumberFormat="1" applyFont="1" applyFill="1" applyBorder="1" applyAlignment="1">
      <alignment horizontal="center"/>
    </xf>
    <xf numFmtId="10" fontId="0" fillId="26" borderId="9" xfId="893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textRotation="90"/>
    </xf>
    <xf numFmtId="2" fontId="0" fillId="0" borderId="0" xfId="0" applyNumberFormat="1" applyFont="1" applyFill="1" applyBorder="1" applyAlignment="1">
      <alignment horizontal="center" vertical="center"/>
    </xf>
    <xf numFmtId="2" fontId="48" fillId="0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wrapText="1"/>
    </xf>
    <xf numFmtId="0" fontId="3" fillId="26" borderId="6" xfId="0" applyFont="1" applyFill="1" applyBorder="1" applyAlignment="1">
      <alignment wrapText="1"/>
    </xf>
    <xf numFmtId="0" fontId="3" fillId="0" borderId="6" xfId="0" applyFont="1" applyFill="1" applyBorder="1" applyAlignment="1">
      <alignment vertical="center" wrapText="1"/>
    </xf>
    <xf numFmtId="0" fontId="3" fillId="26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2" fontId="55" fillId="0" borderId="5" xfId="0" applyNumberFormat="1" applyFont="1" applyFill="1" applyBorder="1" applyAlignment="1">
      <alignment horizontal="center" wrapText="1"/>
    </xf>
    <xf numFmtId="2" fontId="43" fillId="0" borderId="5" xfId="0" applyNumberFormat="1" applyFont="1" applyFill="1" applyBorder="1" applyAlignment="1">
      <alignment horizontal="center"/>
    </xf>
    <xf numFmtId="2" fontId="44" fillId="0" borderId="5" xfId="0" applyNumberFormat="1" applyFont="1" applyFill="1" applyBorder="1" applyAlignment="1">
      <alignment horizontal="center"/>
    </xf>
    <xf numFmtId="2" fontId="55" fillId="26" borderId="5" xfId="0" applyNumberFormat="1" applyFont="1" applyFill="1" applyBorder="1" applyAlignment="1">
      <alignment horizontal="center" wrapText="1"/>
    </xf>
    <xf numFmtId="2" fontId="43" fillId="26" borderId="5" xfId="0" applyNumberFormat="1" applyFont="1" applyFill="1" applyBorder="1" applyAlignment="1">
      <alignment horizontal="center"/>
    </xf>
    <xf numFmtId="2" fontId="44" fillId="26" borderId="5" xfId="0" applyNumberFormat="1" applyFont="1" applyFill="1" applyBorder="1" applyAlignment="1">
      <alignment horizontal="center"/>
    </xf>
    <xf numFmtId="2" fontId="55" fillId="2" borderId="5" xfId="0" applyNumberFormat="1" applyFont="1" applyFill="1" applyBorder="1" applyAlignment="1">
      <alignment horizontal="center"/>
    </xf>
    <xf numFmtId="2" fontId="43" fillId="2" borderId="5" xfId="0" applyNumberFormat="1" applyFont="1" applyFill="1" applyBorder="1" applyAlignment="1">
      <alignment horizontal="center"/>
    </xf>
    <xf numFmtId="2" fontId="44" fillId="2" borderId="5" xfId="0" applyNumberFormat="1" applyFont="1" applyFill="1" applyBorder="1" applyAlignment="1">
      <alignment horizontal="center"/>
    </xf>
    <xf numFmtId="2" fontId="55" fillId="0" borderId="5" xfId="0" applyNumberFormat="1" applyFont="1" applyFill="1" applyBorder="1" applyAlignment="1">
      <alignment horizontal="center" vertical="center" wrapText="1"/>
    </xf>
    <xf numFmtId="2" fontId="43" fillId="0" borderId="5" xfId="0" applyNumberFormat="1" applyFont="1" applyFill="1" applyBorder="1" applyAlignment="1">
      <alignment horizontal="center" vertical="center" wrapText="1"/>
    </xf>
    <xf numFmtId="2" fontId="44" fillId="0" borderId="5" xfId="0" applyNumberFormat="1" applyFont="1" applyFill="1" applyBorder="1" applyAlignment="1">
      <alignment horizontal="center" vertical="center" wrapText="1"/>
    </xf>
    <xf numFmtId="2" fontId="55" fillId="26" borderId="5" xfId="0" applyNumberFormat="1" applyFont="1" applyFill="1" applyBorder="1" applyAlignment="1">
      <alignment horizontal="center" vertical="center" wrapText="1"/>
    </xf>
    <xf numFmtId="2" fontId="43" fillId="26" borderId="5" xfId="0" applyNumberFormat="1" applyFont="1" applyFill="1" applyBorder="1" applyAlignment="1">
      <alignment horizontal="center" vertical="center" wrapText="1"/>
    </xf>
    <xf numFmtId="2" fontId="44" fillId="26" borderId="5" xfId="0" applyNumberFormat="1" applyFont="1" applyFill="1" applyBorder="1" applyAlignment="1">
      <alignment horizontal="center" vertical="center" wrapText="1"/>
    </xf>
    <xf numFmtId="2" fontId="55" fillId="26" borderId="5" xfId="0" applyNumberFormat="1" applyFont="1" applyFill="1" applyBorder="1" applyAlignment="1">
      <alignment horizontal="center" vertical="center"/>
    </xf>
    <xf numFmtId="0" fontId="2" fillId="27" borderId="5" xfId="0" applyFont="1" applyFill="1" applyBorder="1" applyAlignment="1">
      <alignment horizontal="center" shrinkToFit="1"/>
    </xf>
    <xf numFmtId="0" fontId="5" fillId="27" borderId="5" xfId="0" applyFont="1" applyFill="1" applyBorder="1" applyAlignment="1">
      <alignment horizontal="center" wrapText="1"/>
    </xf>
    <xf numFmtId="0" fontId="2" fillId="2" borderId="5" xfId="45" applyFont="1" applyFill="1" applyBorder="1" applyAlignment="1">
      <alignment horizontal="center"/>
    </xf>
    <xf numFmtId="2" fontId="44" fillId="0" borderId="5" xfId="0" applyNumberFormat="1" applyFont="1" applyBorder="1" applyAlignment="1">
      <alignment horizontal="center"/>
    </xf>
    <xf numFmtId="2" fontId="46" fillId="26" borderId="5" xfId="0" applyNumberFormat="1" applyFont="1" applyFill="1" applyBorder="1" applyAlignment="1">
      <alignment horizontal="center"/>
    </xf>
    <xf numFmtId="2" fontId="44" fillId="26" borderId="5" xfId="0" applyNumberFormat="1" applyFont="1" applyFill="1" applyBorder="1" applyAlignment="1">
      <alignment horizontal="center" vertical="center"/>
    </xf>
    <xf numFmtId="2" fontId="47" fillId="26" borderId="5" xfId="39" applyNumberFormat="1" applyFont="1" applyFill="1" applyBorder="1" applyAlignment="1">
      <alignment horizontal="center"/>
    </xf>
    <xf numFmtId="2" fontId="45" fillId="26" borderId="5" xfId="0" applyNumberFormat="1" applyFont="1" applyFill="1" applyBorder="1" applyAlignment="1">
      <alignment horizontal="center"/>
    </xf>
    <xf numFmtId="2" fontId="55" fillId="0" borderId="5" xfId="0" applyNumberFormat="1" applyFont="1" applyFill="1" applyBorder="1" applyAlignment="1">
      <alignment horizontal="center"/>
    </xf>
    <xf numFmtId="2" fontId="43" fillId="26" borderId="5" xfId="0" applyNumberFormat="1" applyFont="1" applyFill="1" applyBorder="1" applyAlignment="1"/>
    <xf numFmtId="2" fontId="45" fillId="26" borderId="5" xfId="0" applyNumberFormat="1" applyFont="1" applyFill="1" applyBorder="1"/>
    <xf numFmtId="0" fontId="44" fillId="26" borderId="5" xfId="0" applyFont="1" applyFill="1" applyBorder="1" applyAlignment="1">
      <alignment horizontal="center"/>
    </xf>
    <xf numFmtId="0" fontId="2" fillId="25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164" fontId="54" fillId="26" borderId="5" xfId="893" applyNumberFormat="1" applyFont="1" applyFill="1" applyBorder="1" applyAlignment="1">
      <alignment horizontal="center"/>
    </xf>
    <xf numFmtId="164" fontId="54" fillId="26" borderId="5" xfId="0" applyNumberFormat="1" applyFont="1" applyFill="1" applyBorder="1" applyAlignment="1">
      <alignment horizontal="center" wrapText="1"/>
    </xf>
    <xf numFmtId="164" fontId="54" fillId="26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left"/>
    </xf>
    <xf numFmtId="2" fontId="12" fillId="27" borderId="5" xfId="0" applyNumberFormat="1" applyFont="1" applyFill="1" applyBorder="1" applyAlignment="1">
      <alignment horizontal="left"/>
    </xf>
    <xf numFmtId="2" fontId="48" fillId="2" borderId="5" xfId="0" applyNumberFormat="1" applyFont="1" applyFill="1" applyBorder="1" applyAlignment="1">
      <alignment horizontal="center"/>
    </xf>
    <xf numFmtId="2" fontId="48" fillId="26" borderId="5" xfId="0" applyNumberFormat="1" applyFont="1" applyFill="1" applyBorder="1" applyAlignment="1">
      <alignment horizontal="center"/>
    </xf>
    <xf numFmtId="2" fontId="48" fillId="26" borderId="5" xfId="0" applyNumberFormat="1" applyFont="1" applyFill="1" applyBorder="1" applyAlignment="1">
      <alignment horizontal="center" wrapText="1"/>
    </xf>
    <xf numFmtId="2" fontId="58" fillId="27" borderId="5" xfId="0" applyNumberFormat="1" applyFont="1" applyFill="1" applyBorder="1" applyAlignment="1">
      <alignment horizontal="left"/>
    </xf>
    <xf numFmtId="2" fontId="58" fillId="26" borderId="5" xfId="0" applyNumberFormat="1" applyFont="1" applyFill="1" applyBorder="1" applyAlignment="1">
      <alignment horizontal="center"/>
    </xf>
    <xf numFmtId="2" fontId="48" fillId="26" borderId="5" xfId="0" quotePrefix="1" applyNumberFormat="1" applyFont="1" applyFill="1" applyBorder="1" applyAlignment="1">
      <alignment horizontal="center"/>
    </xf>
    <xf numFmtId="0" fontId="0" fillId="0" borderId="5" xfId="0" applyBorder="1"/>
    <xf numFmtId="0" fontId="59" fillId="26" borderId="5" xfId="0" applyNumberFormat="1" applyFont="1" applyFill="1" applyBorder="1" applyAlignment="1">
      <alignment horizontal="center" vertical="center"/>
    </xf>
    <xf numFmtId="0" fontId="59" fillId="26" borderId="4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/>
    </xf>
    <xf numFmtId="0" fontId="12" fillId="0" borderId="2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0" fillId="0" borderId="0" xfId="0" applyFont="1" applyFill="1"/>
    <xf numFmtId="0" fontId="12" fillId="0" borderId="7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/>
    </xf>
    <xf numFmtId="1" fontId="41" fillId="2" borderId="27" xfId="0" applyNumberFormat="1" applyFont="1" applyFill="1" applyBorder="1" applyAlignment="1">
      <alignment horizontal="center" vertical="center" textRotation="90" wrapText="1"/>
    </xf>
    <xf numFmtId="0" fontId="34" fillId="2" borderId="2" xfId="0" applyFont="1" applyFill="1" applyBorder="1" applyAlignment="1">
      <alignment horizontal="center" vertical="center" textRotation="90"/>
    </xf>
    <xf numFmtId="0" fontId="34" fillId="2" borderId="4" xfId="0" applyFont="1" applyFill="1" applyBorder="1" applyAlignment="1">
      <alignment horizontal="center" vertical="center" textRotation="90"/>
    </xf>
    <xf numFmtId="1" fontId="34" fillId="2" borderId="7" xfId="0" applyNumberFormat="1" applyFont="1" applyFill="1" applyBorder="1" applyAlignment="1">
      <alignment horizontal="center" vertical="center" textRotation="90" wrapText="1"/>
    </xf>
    <xf numFmtId="0" fontId="0" fillId="0" borderId="28" xfId="0" applyFont="1" applyFill="1" applyBorder="1"/>
    <xf numFmtId="0" fontId="12" fillId="0" borderId="29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0" fillId="0" borderId="26" xfId="0" applyBorder="1"/>
    <xf numFmtId="0" fontId="0" fillId="0" borderId="30" xfId="0" applyFont="1" applyFill="1" applyBorder="1"/>
    <xf numFmtId="0" fontId="12" fillId="0" borderId="30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 vertical="center"/>
    </xf>
    <xf numFmtId="0" fontId="0" fillId="0" borderId="30" xfId="0" applyBorder="1"/>
    <xf numFmtId="0" fontId="10" fillId="0" borderId="20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48" fillId="28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 indent="2"/>
    </xf>
    <xf numFmtId="9" fontId="0" fillId="0" borderId="0" xfId="0" applyNumberFormat="1"/>
    <xf numFmtId="0" fontId="0" fillId="0" borderId="31" xfId="0" applyBorder="1" applyAlignment="1">
      <alignment horizontal="left" vertical="center" wrapText="1" indent="2"/>
    </xf>
    <xf numFmtId="2" fontId="48" fillId="0" borderId="20" xfId="0" applyNumberFormat="1" applyFont="1" applyFill="1" applyBorder="1" applyAlignment="1">
      <alignment horizontal="right" vertical="center"/>
    </xf>
    <xf numFmtId="2" fontId="48" fillId="0" borderId="10" xfId="0" applyNumberFormat="1" applyFont="1" applyFill="1" applyBorder="1" applyAlignment="1">
      <alignment horizontal="right" vertical="center"/>
    </xf>
  </cellXfs>
  <cellStyles count="898">
    <cellStyle name="20% - Accent1 10" xfId="335"/>
    <cellStyle name="20% - Accent1 11" xfId="377"/>
    <cellStyle name="20% - Accent1 12" xfId="419"/>
    <cellStyle name="20% - Accent1 13" xfId="461"/>
    <cellStyle name="20% - Accent1 14" xfId="503"/>
    <cellStyle name="20% - Accent1 15" xfId="551"/>
    <cellStyle name="20% - Accent1 2" xfId="3"/>
    <cellStyle name="20% - Accent1 3" xfId="47"/>
    <cellStyle name="20% - Accent1 4" xfId="89"/>
    <cellStyle name="20% - Accent1 5" xfId="131"/>
    <cellStyle name="20% - Accent1 6" xfId="173"/>
    <cellStyle name="20% - Accent1 7" xfId="215"/>
    <cellStyle name="20% - Accent1 8" xfId="251"/>
    <cellStyle name="20% - Accent1 9" xfId="293"/>
    <cellStyle name="20% - Accent2 10" xfId="342"/>
    <cellStyle name="20% - Accent2 11" xfId="384"/>
    <cellStyle name="20% - Accent2 12" xfId="426"/>
    <cellStyle name="20% - Accent2 13" xfId="468"/>
    <cellStyle name="20% - Accent2 14" xfId="510"/>
    <cellStyle name="20% - Accent2 15" xfId="552"/>
    <cellStyle name="20% - Accent2 2" xfId="4"/>
    <cellStyle name="20% - Accent2 3" xfId="48"/>
    <cellStyle name="20% - Accent2 4" xfId="90"/>
    <cellStyle name="20% - Accent2 5" xfId="132"/>
    <cellStyle name="20% - Accent2 6" xfId="174"/>
    <cellStyle name="20% - Accent2 7" xfId="216"/>
    <cellStyle name="20% - Accent2 8" xfId="258"/>
    <cellStyle name="20% - Accent2 9" xfId="300"/>
    <cellStyle name="20% - Accent3 10" xfId="343"/>
    <cellStyle name="20% - Accent3 11" xfId="385"/>
    <cellStyle name="20% - Accent3 12" xfId="427"/>
    <cellStyle name="20% - Accent3 13" xfId="469"/>
    <cellStyle name="20% - Accent3 14" xfId="511"/>
    <cellStyle name="20% - Accent3 15" xfId="553"/>
    <cellStyle name="20% - Accent3 2" xfId="5"/>
    <cellStyle name="20% - Accent3 3" xfId="49"/>
    <cellStyle name="20% - Accent3 4" xfId="91"/>
    <cellStyle name="20% - Accent3 5" xfId="133"/>
    <cellStyle name="20% - Accent3 6" xfId="175"/>
    <cellStyle name="20% - Accent3 7" xfId="217"/>
    <cellStyle name="20% - Accent3 8" xfId="259"/>
    <cellStyle name="20% - Accent3 9" xfId="301"/>
    <cellStyle name="20% - Accent4 10" xfId="344"/>
    <cellStyle name="20% - Accent4 11" xfId="386"/>
    <cellStyle name="20% - Accent4 12" xfId="428"/>
    <cellStyle name="20% - Accent4 13" xfId="470"/>
    <cellStyle name="20% - Accent4 14" xfId="512"/>
    <cellStyle name="20% - Accent4 15" xfId="554"/>
    <cellStyle name="20% - Accent4 2" xfId="6"/>
    <cellStyle name="20% - Accent4 3" xfId="50"/>
    <cellStyle name="20% - Accent4 4" xfId="92"/>
    <cellStyle name="20% - Accent4 5" xfId="134"/>
    <cellStyle name="20% - Accent4 6" xfId="176"/>
    <cellStyle name="20% - Accent4 7" xfId="218"/>
    <cellStyle name="20% - Accent4 8" xfId="260"/>
    <cellStyle name="20% - Accent4 9" xfId="302"/>
    <cellStyle name="20% - Accent5 10" xfId="345"/>
    <cellStyle name="20% - Accent5 11" xfId="387"/>
    <cellStyle name="20% - Accent5 12" xfId="429"/>
    <cellStyle name="20% - Accent5 13" xfId="471"/>
    <cellStyle name="20% - Accent5 14" xfId="513"/>
    <cellStyle name="20% - Accent5 15" xfId="555"/>
    <cellStyle name="20% - Accent5 2" xfId="7"/>
    <cellStyle name="20% - Accent5 3" xfId="51"/>
    <cellStyle name="20% - Accent5 4" xfId="93"/>
    <cellStyle name="20% - Accent5 5" xfId="135"/>
    <cellStyle name="20% - Accent5 6" xfId="177"/>
    <cellStyle name="20% - Accent5 7" xfId="219"/>
    <cellStyle name="20% - Accent5 8" xfId="261"/>
    <cellStyle name="20% - Accent5 9" xfId="303"/>
    <cellStyle name="20% - Accent6 10" xfId="346"/>
    <cellStyle name="20% - Accent6 11" xfId="388"/>
    <cellStyle name="20% - Accent6 12" xfId="430"/>
    <cellStyle name="20% - Accent6 13" xfId="472"/>
    <cellStyle name="20% - Accent6 14" xfId="514"/>
    <cellStyle name="20% - Accent6 15" xfId="556"/>
    <cellStyle name="20% - Accent6 2" xfId="8"/>
    <cellStyle name="20% - Accent6 3" xfId="52"/>
    <cellStyle name="20% - Accent6 4" xfId="94"/>
    <cellStyle name="20% - Accent6 5" xfId="136"/>
    <cellStyle name="20% - Accent6 6" xfId="178"/>
    <cellStyle name="20% - Accent6 7" xfId="220"/>
    <cellStyle name="20% - Accent6 8" xfId="262"/>
    <cellStyle name="20% - Accent6 9" xfId="304"/>
    <cellStyle name="40% - Accent1 10" xfId="347"/>
    <cellStyle name="40% - Accent1 11" xfId="389"/>
    <cellStyle name="40% - Accent1 12" xfId="431"/>
    <cellStyle name="40% - Accent1 13" xfId="473"/>
    <cellStyle name="40% - Accent1 14" xfId="515"/>
    <cellStyle name="40% - Accent1 15" xfId="557"/>
    <cellStyle name="40% - Accent1 2" xfId="9"/>
    <cellStyle name="40% - Accent1 3" xfId="53"/>
    <cellStyle name="40% - Accent1 4" xfId="95"/>
    <cellStyle name="40% - Accent1 5" xfId="137"/>
    <cellStyle name="40% - Accent1 6" xfId="179"/>
    <cellStyle name="40% - Accent1 7" xfId="221"/>
    <cellStyle name="40% - Accent1 8" xfId="263"/>
    <cellStyle name="40% - Accent1 9" xfId="305"/>
    <cellStyle name="40% - Accent2 10" xfId="348"/>
    <cellStyle name="40% - Accent2 11" xfId="390"/>
    <cellStyle name="40% - Accent2 12" xfId="432"/>
    <cellStyle name="40% - Accent2 13" xfId="474"/>
    <cellStyle name="40% - Accent2 14" xfId="516"/>
    <cellStyle name="40% - Accent2 15" xfId="558"/>
    <cellStyle name="40% - Accent2 2" xfId="10"/>
    <cellStyle name="40% - Accent2 3" xfId="54"/>
    <cellStyle name="40% - Accent2 4" xfId="96"/>
    <cellStyle name="40% - Accent2 5" xfId="138"/>
    <cellStyle name="40% - Accent2 6" xfId="180"/>
    <cellStyle name="40% - Accent2 7" xfId="222"/>
    <cellStyle name="40% - Accent2 8" xfId="264"/>
    <cellStyle name="40% - Accent2 9" xfId="306"/>
    <cellStyle name="40% - Accent3 10" xfId="349"/>
    <cellStyle name="40% - Accent3 11" xfId="391"/>
    <cellStyle name="40% - Accent3 12" xfId="433"/>
    <cellStyle name="40% - Accent3 13" xfId="475"/>
    <cellStyle name="40% - Accent3 14" xfId="517"/>
    <cellStyle name="40% - Accent3 15" xfId="559"/>
    <cellStyle name="40% - Accent3 2" xfId="11"/>
    <cellStyle name="40% - Accent3 3" xfId="55"/>
    <cellStyle name="40% - Accent3 4" xfId="97"/>
    <cellStyle name="40% - Accent3 5" xfId="139"/>
    <cellStyle name="40% - Accent3 6" xfId="181"/>
    <cellStyle name="40% - Accent3 7" xfId="223"/>
    <cellStyle name="40% - Accent3 8" xfId="265"/>
    <cellStyle name="40% - Accent3 9" xfId="307"/>
    <cellStyle name="40% - Accent4 10" xfId="350"/>
    <cellStyle name="40% - Accent4 11" xfId="392"/>
    <cellStyle name="40% - Accent4 12" xfId="434"/>
    <cellStyle name="40% - Accent4 13" xfId="476"/>
    <cellStyle name="40% - Accent4 14" xfId="518"/>
    <cellStyle name="40% - Accent4 15" xfId="560"/>
    <cellStyle name="40% - Accent4 2" xfId="12"/>
    <cellStyle name="40% - Accent4 3" xfId="56"/>
    <cellStyle name="40% - Accent4 4" xfId="98"/>
    <cellStyle name="40% - Accent4 5" xfId="140"/>
    <cellStyle name="40% - Accent4 6" xfId="182"/>
    <cellStyle name="40% - Accent4 7" xfId="224"/>
    <cellStyle name="40% - Accent4 8" xfId="266"/>
    <cellStyle name="40% - Accent4 9" xfId="308"/>
    <cellStyle name="40% - Accent5 10" xfId="351"/>
    <cellStyle name="40% - Accent5 11" xfId="393"/>
    <cellStyle name="40% - Accent5 12" xfId="435"/>
    <cellStyle name="40% - Accent5 13" xfId="477"/>
    <cellStyle name="40% - Accent5 14" xfId="519"/>
    <cellStyle name="40% - Accent5 15" xfId="561"/>
    <cellStyle name="40% - Accent5 2" xfId="13"/>
    <cellStyle name="40% - Accent5 3" xfId="57"/>
    <cellStyle name="40% - Accent5 4" xfId="99"/>
    <cellStyle name="40% - Accent5 5" xfId="141"/>
    <cellStyle name="40% - Accent5 6" xfId="183"/>
    <cellStyle name="40% - Accent5 7" xfId="225"/>
    <cellStyle name="40% - Accent5 8" xfId="267"/>
    <cellStyle name="40% - Accent5 9" xfId="309"/>
    <cellStyle name="40% - Accent6 10" xfId="352"/>
    <cellStyle name="40% - Accent6 11" xfId="394"/>
    <cellStyle name="40% - Accent6 12" xfId="436"/>
    <cellStyle name="40% - Accent6 13" xfId="478"/>
    <cellStyle name="40% - Accent6 14" xfId="520"/>
    <cellStyle name="40% - Accent6 15" xfId="562"/>
    <cellStyle name="40% - Accent6 2" xfId="14"/>
    <cellStyle name="40% - Accent6 3" xfId="58"/>
    <cellStyle name="40% - Accent6 4" xfId="100"/>
    <cellStyle name="40% - Accent6 5" xfId="142"/>
    <cellStyle name="40% - Accent6 6" xfId="184"/>
    <cellStyle name="40% - Accent6 7" xfId="226"/>
    <cellStyle name="40% - Accent6 8" xfId="268"/>
    <cellStyle name="40% - Accent6 9" xfId="310"/>
    <cellStyle name="60% - Accent1 10" xfId="353"/>
    <cellStyle name="60% - Accent1 11" xfId="395"/>
    <cellStyle name="60% - Accent1 12" xfId="437"/>
    <cellStyle name="60% - Accent1 13" xfId="479"/>
    <cellStyle name="60% - Accent1 14" xfId="521"/>
    <cellStyle name="60% - Accent1 15" xfId="563"/>
    <cellStyle name="60% - Accent1 2" xfId="15"/>
    <cellStyle name="60% - Accent1 3" xfId="59"/>
    <cellStyle name="60% - Accent1 4" xfId="101"/>
    <cellStyle name="60% - Accent1 5" xfId="143"/>
    <cellStyle name="60% - Accent1 6" xfId="185"/>
    <cellStyle name="60% - Accent1 7" xfId="227"/>
    <cellStyle name="60% - Accent1 8" xfId="269"/>
    <cellStyle name="60% - Accent1 9" xfId="311"/>
    <cellStyle name="60% - Accent2 10" xfId="354"/>
    <cellStyle name="60% - Accent2 11" xfId="396"/>
    <cellStyle name="60% - Accent2 12" xfId="438"/>
    <cellStyle name="60% - Accent2 13" xfId="480"/>
    <cellStyle name="60% - Accent2 14" xfId="522"/>
    <cellStyle name="60% - Accent2 15" xfId="564"/>
    <cellStyle name="60% - Accent2 2" xfId="16"/>
    <cellStyle name="60% - Accent2 3" xfId="60"/>
    <cellStyle name="60% - Accent2 4" xfId="102"/>
    <cellStyle name="60% - Accent2 5" xfId="144"/>
    <cellStyle name="60% - Accent2 6" xfId="186"/>
    <cellStyle name="60% - Accent2 7" xfId="228"/>
    <cellStyle name="60% - Accent2 8" xfId="270"/>
    <cellStyle name="60% - Accent2 9" xfId="312"/>
    <cellStyle name="60% - Accent3 10" xfId="355"/>
    <cellStyle name="60% - Accent3 11" xfId="397"/>
    <cellStyle name="60% - Accent3 12" xfId="439"/>
    <cellStyle name="60% - Accent3 13" xfId="481"/>
    <cellStyle name="60% - Accent3 14" xfId="523"/>
    <cellStyle name="60% - Accent3 15" xfId="565"/>
    <cellStyle name="60% - Accent3 2" xfId="17"/>
    <cellStyle name="60% - Accent3 3" xfId="61"/>
    <cellStyle name="60% - Accent3 4" xfId="103"/>
    <cellStyle name="60% - Accent3 5" xfId="145"/>
    <cellStyle name="60% - Accent3 6" xfId="187"/>
    <cellStyle name="60% - Accent3 7" xfId="229"/>
    <cellStyle name="60% - Accent3 8" xfId="271"/>
    <cellStyle name="60% - Accent3 9" xfId="313"/>
    <cellStyle name="60% - Accent4 10" xfId="356"/>
    <cellStyle name="60% - Accent4 11" xfId="398"/>
    <cellStyle name="60% - Accent4 12" xfId="440"/>
    <cellStyle name="60% - Accent4 13" xfId="482"/>
    <cellStyle name="60% - Accent4 14" xfId="524"/>
    <cellStyle name="60% - Accent4 15" xfId="566"/>
    <cellStyle name="60% - Accent4 2" xfId="18"/>
    <cellStyle name="60% - Accent4 3" xfId="62"/>
    <cellStyle name="60% - Accent4 4" xfId="104"/>
    <cellStyle name="60% - Accent4 5" xfId="146"/>
    <cellStyle name="60% - Accent4 6" xfId="188"/>
    <cellStyle name="60% - Accent4 7" xfId="230"/>
    <cellStyle name="60% - Accent4 8" xfId="272"/>
    <cellStyle name="60% - Accent4 9" xfId="314"/>
    <cellStyle name="60% - Accent5 10" xfId="357"/>
    <cellStyle name="60% - Accent5 11" xfId="399"/>
    <cellStyle name="60% - Accent5 12" xfId="441"/>
    <cellStyle name="60% - Accent5 13" xfId="483"/>
    <cellStyle name="60% - Accent5 14" xfId="525"/>
    <cellStyle name="60% - Accent5 15" xfId="567"/>
    <cellStyle name="60% - Accent5 2" xfId="19"/>
    <cellStyle name="60% - Accent5 3" xfId="63"/>
    <cellStyle name="60% - Accent5 4" xfId="105"/>
    <cellStyle name="60% - Accent5 5" xfId="147"/>
    <cellStyle name="60% - Accent5 6" xfId="189"/>
    <cellStyle name="60% - Accent5 7" xfId="231"/>
    <cellStyle name="60% - Accent5 8" xfId="273"/>
    <cellStyle name="60% - Accent5 9" xfId="315"/>
    <cellStyle name="60% - Accent6 10" xfId="358"/>
    <cellStyle name="60% - Accent6 11" xfId="400"/>
    <cellStyle name="60% - Accent6 12" xfId="442"/>
    <cellStyle name="60% - Accent6 13" xfId="484"/>
    <cellStyle name="60% - Accent6 14" xfId="526"/>
    <cellStyle name="60% - Accent6 15" xfId="568"/>
    <cellStyle name="60% - Accent6 2" xfId="20"/>
    <cellStyle name="60% - Accent6 3" xfId="64"/>
    <cellStyle name="60% - Accent6 4" xfId="106"/>
    <cellStyle name="60% - Accent6 5" xfId="148"/>
    <cellStyle name="60% - Accent6 6" xfId="190"/>
    <cellStyle name="60% - Accent6 7" xfId="232"/>
    <cellStyle name="60% - Accent6 8" xfId="274"/>
    <cellStyle name="60% - Accent6 9" xfId="316"/>
    <cellStyle name="Accent1 10" xfId="359"/>
    <cellStyle name="Accent1 11" xfId="401"/>
    <cellStyle name="Accent1 12" xfId="443"/>
    <cellStyle name="Accent1 13" xfId="485"/>
    <cellStyle name="Accent1 14" xfId="527"/>
    <cellStyle name="Accent1 15" xfId="569"/>
    <cellStyle name="Accent1 2" xfId="21"/>
    <cellStyle name="Accent1 3" xfId="65"/>
    <cellStyle name="Accent1 4" xfId="107"/>
    <cellStyle name="Accent1 5" xfId="149"/>
    <cellStyle name="Accent1 6" xfId="191"/>
    <cellStyle name="Accent1 7" xfId="233"/>
    <cellStyle name="Accent1 8" xfId="275"/>
    <cellStyle name="Accent1 9" xfId="317"/>
    <cellStyle name="Accent2 10" xfId="360"/>
    <cellStyle name="Accent2 11" xfId="402"/>
    <cellStyle name="Accent2 12" xfId="444"/>
    <cellStyle name="Accent2 13" xfId="486"/>
    <cellStyle name="Accent2 14" xfId="528"/>
    <cellStyle name="Accent2 15" xfId="570"/>
    <cellStyle name="Accent2 2" xfId="22"/>
    <cellStyle name="Accent2 3" xfId="66"/>
    <cellStyle name="Accent2 4" xfId="108"/>
    <cellStyle name="Accent2 5" xfId="150"/>
    <cellStyle name="Accent2 6" xfId="192"/>
    <cellStyle name="Accent2 7" xfId="234"/>
    <cellStyle name="Accent2 8" xfId="276"/>
    <cellStyle name="Accent2 9" xfId="318"/>
    <cellStyle name="Accent3 10" xfId="361"/>
    <cellStyle name="Accent3 11" xfId="403"/>
    <cellStyle name="Accent3 12" xfId="445"/>
    <cellStyle name="Accent3 13" xfId="487"/>
    <cellStyle name="Accent3 14" xfId="529"/>
    <cellStyle name="Accent3 15" xfId="571"/>
    <cellStyle name="Accent3 2" xfId="23"/>
    <cellStyle name="Accent3 3" xfId="67"/>
    <cellStyle name="Accent3 4" xfId="109"/>
    <cellStyle name="Accent3 5" xfId="151"/>
    <cellStyle name="Accent3 6" xfId="193"/>
    <cellStyle name="Accent3 7" xfId="235"/>
    <cellStyle name="Accent3 8" xfId="277"/>
    <cellStyle name="Accent3 9" xfId="319"/>
    <cellStyle name="Accent4 10" xfId="362"/>
    <cellStyle name="Accent4 11" xfId="404"/>
    <cellStyle name="Accent4 12" xfId="446"/>
    <cellStyle name="Accent4 13" xfId="488"/>
    <cellStyle name="Accent4 14" xfId="530"/>
    <cellStyle name="Accent4 15" xfId="572"/>
    <cellStyle name="Accent4 2" xfId="24"/>
    <cellStyle name="Accent4 3" xfId="68"/>
    <cellStyle name="Accent4 4" xfId="110"/>
    <cellStyle name="Accent4 5" xfId="152"/>
    <cellStyle name="Accent4 6" xfId="194"/>
    <cellStyle name="Accent4 7" xfId="236"/>
    <cellStyle name="Accent4 8" xfId="278"/>
    <cellStyle name="Accent4 9" xfId="320"/>
    <cellStyle name="Accent5 10" xfId="363"/>
    <cellStyle name="Accent5 11" xfId="405"/>
    <cellStyle name="Accent5 12" xfId="447"/>
    <cellStyle name="Accent5 13" xfId="489"/>
    <cellStyle name="Accent5 14" xfId="531"/>
    <cellStyle name="Accent5 15" xfId="573"/>
    <cellStyle name="Accent5 2" xfId="25"/>
    <cellStyle name="Accent5 3" xfId="69"/>
    <cellStyle name="Accent5 4" xfId="111"/>
    <cellStyle name="Accent5 5" xfId="153"/>
    <cellStyle name="Accent5 6" xfId="195"/>
    <cellStyle name="Accent5 7" xfId="237"/>
    <cellStyle name="Accent5 8" xfId="279"/>
    <cellStyle name="Accent5 9" xfId="321"/>
    <cellStyle name="Accent6 10" xfId="364"/>
    <cellStyle name="Accent6 11" xfId="406"/>
    <cellStyle name="Accent6 12" xfId="448"/>
    <cellStyle name="Accent6 13" xfId="490"/>
    <cellStyle name="Accent6 14" xfId="532"/>
    <cellStyle name="Accent6 15" xfId="574"/>
    <cellStyle name="Accent6 2" xfId="26"/>
    <cellStyle name="Accent6 3" xfId="70"/>
    <cellStyle name="Accent6 4" xfId="112"/>
    <cellStyle name="Accent6 5" xfId="154"/>
    <cellStyle name="Accent6 6" xfId="196"/>
    <cellStyle name="Accent6 7" xfId="238"/>
    <cellStyle name="Accent6 8" xfId="280"/>
    <cellStyle name="Accent6 9" xfId="322"/>
    <cellStyle name="Bad 10" xfId="365"/>
    <cellStyle name="Bad 11" xfId="407"/>
    <cellStyle name="Bad 12" xfId="449"/>
    <cellStyle name="Bad 13" xfId="491"/>
    <cellStyle name="Bad 14" xfId="533"/>
    <cellStyle name="Bad 15" xfId="575"/>
    <cellStyle name="Bad 2" xfId="27"/>
    <cellStyle name="Bad 3" xfId="71"/>
    <cellStyle name="Bad 4" xfId="113"/>
    <cellStyle name="Bad 5" xfId="155"/>
    <cellStyle name="Bad 6" xfId="197"/>
    <cellStyle name="Bad 7" xfId="239"/>
    <cellStyle name="Bad 8" xfId="281"/>
    <cellStyle name="Bad 9" xfId="323"/>
    <cellStyle name="Calculation 10" xfId="366"/>
    <cellStyle name="Calculation 11" xfId="408"/>
    <cellStyle name="Calculation 12" xfId="450"/>
    <cellStyle name="Calculation 13" xfId="492"/>
    <cellStyle name="Calculation 14" xfId="534"/>
    <cellStyle name="Calculation 15" xfId="576"/>
    <cellStyle name="Calculation 16" xfId="892"/>
    <cellStyle name="Calculation 2" xfId="28"/>
    <cellStyle name="Calculation 3" xfId="72"/>
    <cellStyle name="Calculation 4" xfId="114"/>
    <cellStyle name="Calculation 5" xfId="156"/>
    <cellStyle name="Calculation 6" xfId="198"/>
    <cellStyle name="Calculation 7" xfId="240"/>
    <cellStyle name="Calculation 8" xfId="282"/>
    <cellStyle name="Calculation 9" xfId="324"/>
    <cellStyle name="Check Cell 10" xfId="367"/>
    <cellStyle name="Check Cell 11" xfId="409"/>
    <cellStyle name="Check Cell 12" xfId="451"/>
    <cellStyle name="Check Cell 13" xfId="493"/>
    <cellStyle name="Check Cell 14" xfId="535"/>
    <cellStyle name="Check Cell 15" xfId="577"/>
    <cellStyle name="Check Cell 2" xfId="29"/>
    <cellStyle name="Check Cell 3" xfId="73"/>
    <cellStyle name="Check Cell 4" xfId="115"/>
    <cellStyle name="Check Cell 5" xfId="157"/>
    <cellStyle name="Check Cell 6" xfId="199"/>
    <cellStyle name="Check Cell 7" xfId="241"/>
    <cellStyle name="Check Cell 8" xfId="283"/>
    <cellStyle name="Check Cell 9" xfId="325"/>
    <cellStyle name="Explanatory Text 10" xfId="368"/>
    <cellStyle name="Explanatory Text 11" xfId="410"/>
    <cellStyle name="Explanatory Text 12" xfId="452"/>
    <cellStyle name="Explanatory Text 13" xfId="494"/>
    <cellStyle name="Explanatory Text 14" xfId="536"/>
    <cellStyle name="Explanatory Text 15" xfId="578"/>
    <cellStyle name="Explanatory Text 2" xfId="30"/>
    <cellStyle name="Explanatory Text 3" xfId="74"/>
    <cellStyle name="Explanatory Text 4" xfId="116"/>
    <cellStyle name="Explanatory Text 5" xfId="158"/>
    <cellStyle name="Explanatory Text 6" xfId="200"/>
    <cellStyle name="Explanatory Text 7" xfId="242"/>
    <cellStyle name="Explanatory Text 8" xfId="284"/>
    <cellStyle name="Explanatory Text 9" xfId="326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95" builtinId="9" hidden="1"/>
    <cellStyle name="Followed Hyperlink" xfId="897" builtinId="9" hidden="1"/>
    <cellStyle name="Good 10" xfId="369"/>
    <cellStyle name="Good 11" xfId="411"/>
    <cellStyle name="Good 12" xfId="453"/>
    <cellStyle name="Good 13" xfId="495"/>
    <cellStyle name="Good 14" xfId="537"/>
    <cellStyle name="Good 15" xfId="579"/>
    <cellStyle name="Good 2" xfId="31"/>
    <cellStyle name="Good 3" xfId="75"/>
    <cellStyle name="Good 4" xfId="117"/>
    <cellStyle name="Good 5" xfId="159"/>
    <cellStyle name="Good 6" xfId="201"/>
    <cellStyle name="Good 7" xfId="243"/>
    <cellStyle name="Good 8" xfId="285"/>
    <cellStyle name="Good 9" xfId="327"/>
    <cellStyle name="Heading 1 10" xfId="370"/>
    <cellStyle name="Heading 1 11" xfId="412"/>
    <cellStyle name="Heading 1 12" xfId="454"/>
    <cellStyle name="Heading 1 13" xfId="496"/>
    <cellStyle name="Heading 1 14" xfId="538"/>
    <cellStyle name="Heading 1 15" xfId="580"/>
    <cellStyle name="Heading 1 2" xfId="32"/>
    <cellStyle name="Heading 1 3" xfId="76"/>
    <cellStyle name="Heading 1 4" xfId="118"/>
    <cellStyle name="Heading 1 5" xfId="160"/>
    <cellStyle name="Heading 1 6" xfId="202"/>
    <cellStyle name="Heading 1 7" xfId="244"/>
    <cellStyle name="Heading 1 8" xfId="286"/>
    <cellStyle name="Heading 1 9" xfId="328"/>
    <cellStyle name="Heading 2 10" xfId="371"/>
    <cellStyle name="Heading 2 11" xfId="413"/>
    <cellStyle name="Heading 2 12" xfId="455"/>
    <cellStyle name="Heading 2 13" xfId="497"/>
    <cellStyle name="Heading 2 14" xfId="539"/>
    <cellStyle name="Heading 2 15" xfId="581"/>
    <cellStyle name="Heading 2 2" xfId="33"/>
    <cellStyle name="Heading 2 3" xfId="77"/>
    <cellStyle name="Heading 2 4" xfId="119"/>
    <cellStyle name="Heading 2 5" xfId="161"/>
    <cellStyle name="Heading 2 6" xfId="203"/>
    <cellStyle name="Heading 2 7" xfId="245"/>
    <cellStyle name="Heading 2 8" xfId="287"/>
    <cellStyle name="Heading 2 9" xfId="329"/>
    <cellStyle name="Heading 3 10" xfId="372"/>
    <cellStyle name="Heading 3 11" xfId="414"/>
    <cellStyle name="Heading 3 12" xfId="456"/>
    <cellStyle name="Heading 3 13" xfId="498"/>
    <cellStyle name="Heading 3 14" xfId="540"/>
    <cellStyle name="Heading 3 15" xfId="582"/>
    <cellStyle name="Heading 3 2" xfId="34"/>
    <cellStyle name="Heading 3 3" xfId="78"/>
    <cellStyle name="Heading 3 4" xfId="120"/>
    <cellStyle name="Heading 3 5" xfId="162"/>
    <cellStyle name="Heading 3 6" xfId="204"/>
    <cellStyle name="Heading 3 7" xfId="246"/>
    <cellStyle name="Heading 3 8" xfId="288"/>
    <cellStyle name="Heading 3 9" xfId="330"/>
    <cellStyle name="Heading 4 10" xfId="373"/>
    <cellStyle name="Heading 4 11" xfId="415"/>
    <cellStyle name="Heading 4 12" xfId="457"/>
    <cellStyle name="Heading 4 13" xfId="499"/>
    <cellStyle name="Heading 4 14" xfId="541"/>
    <cellStyle name="Heading 4 15" xfId="583"/>
    <cellStyle name="Heading 4 2" xfId="35"/>
    <cellStyle name="Heading 4 3" xfId="79"/>
    <cellStyle name="Heading 4 4" xfId="121"/>
    <cellStyle name="Heading 4 5" xfId="163"/>
    <cellStyle name="Heading 4 6" xfId="205"/>
    <cellStyle name="Heading 4 7" xfId="247"/>
    <cellStyle name="Heading 4 8" xfId="289"/>
    <cellStyle name="Heading 4 9" xfId="33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94" builtinId="8" hidden="1"/>
    <cellStyle name="Hyperlink" xfId="896" builtinId="8" hidden="1"/>
    <cellStyle name="Input 10" xfId="374"/>
    <cellStyle name="Input 11" xfId="416"/>
    <cellStyle name="Input 12" xfId="458"/>
    <cellStyle name="Input 13" xfId="500"/>
    <cellStyle name="Input 14" xfId="542"/>
    <cellStyle name="Input 15" xfId="584"/>
    <cellStyle name="Input 16" xfId="891"/>
    <cellStyle name="Input 2" xfId="36"/>
    <cellStyle name="Input 3" xfId="80"/>
    <cellStyle name="Input 4" xfId="122"/>
    <cellStyle name="Input 5" xfId="164"/>
    <cellStyle name="Input 6" xfId="206"/>
    <cellStyle name="Input 7" xfId="248"/>
    <cellStyle name="Input 8" xfId="290"/>
    <cellStyle name="Input 9" xfId="332"/>
    <cellStyle name="Linked Cell 10" xfId="375"/>
    <cellStyle name="Linked Cell 11" xfId="417"/>
    <cellStyle name="Linked Cell 12" xfId="459"/>
    <cellStyle name="Linked Cell 13" xfId="501"/>
    <cellStyle name="Linked Cell 14" xfId="543"/>
    <cellStyle name="Linked Cell 15" xfId="585"/>
    <cellStyle name="Linked Cell 2" xfId="37"/>
    <cellStyle name="Linked Cell 3" xfId="81"/>
    <cellStyle name="Linked Cell 4" xfId="123"/>
    <cellStyle name="Linked Cell 5" xfId="165"/>
    <cellStyle name="Linked Cell 6" xfId="207"/>
    <cellStyle name="Linked Cell 7" xfId="249"/>
    <cellStyle name="Linked Cell 8" xfId="291"/>
    <cellStyle name="Linked Cell 9" xfId="333"/>
    <cellStyle name="Neutral 10" xfId="376"/>
    <cellStyle name="Neutral 11" xfId="418"/>
    <cellStyle name="Neutral 12" xfId="460"/>
    <cellStyle name="Neutral 13" xfId="502"/>
    <cellStyle name="Neutral 14" xfId="544"/>
    <cellStyle name="Neutral 15" xfId="586"/>
    <cellStyle name="Neutral 2" xfId="38"/>
    <cellStyle name="Neutral 3" xfId="82"/>
    <cellStyle name="Neutral 4" xfId="124"/>
    <cellStyle name="Neutral 5" xfId="166"/>
    <cellStyle name="Neutral 6" xfId="208"/>
    <cellStyle name="Neutral 7" xfId="250"/>
    <cellStyle name="Neutral 8" xfId="292"/>
    <cellStyle name="Neutral 9" xfId="334"/>
    <cellStyle name="Normal" xfId="0" builtinId="0"/>
    <cellStyle name="Normal 10" xfId="294"/>
    <cellStyle name="Normal 11" xfId="336"/>
    <cellStyle name="Normal 12" xfId="378"/>
    <cellStyle name="Normal 13" xfId="420"/>
    <cellStyle name="Normal 14" xfId="462"/>
    <cellStyle name="Normal 15" xfId="504"/>
    <cellStyle name="Normal 16" xfId="545"/>
    <cellStyle name="Normal 2" xfId="1"/>
    <cellStyle name="Normal 3" xfId="2"/>
    <cellStyle name="Normal 3 2" xfId="45"/>
    <cellStyle name="Normal 4" xfId="46"/>
    <cellStyle name="Normal 5" xfId="83"/>
    <cellStyle name="Normal 6" xfId="125"/>
    <cellStyle name="Normal 7" xfId="167"/>
    <cellStyle name="Normal 8" xfId="209"/>
    <cellStyle name="Normal 9" xfId="252"/>
    <cellStyle name="Normal_Sheet2" xfId="39"/>
    <cellStyle name="Note 10" xfId="379"/>
    <cellStyle name="Note 11" xfId="421"/>
    <cellStyle name="Note 12" xfId="463"/>
    <cellStyle name="Note 13" xfId="505"/>
    <cellStyle name="Note 14" xfId="546"/>
    <cellStyle name="Note 15" xfId="587"/>
    <cellStyle name="Note 16" xfId="890"/>
    <cellStyle name="Note 2" xfId="40"/>
    <cellStyle name="Note 3" xfId="84"/>
    <cellStyle name="Note 4" xfId="126"/>
    <cellStyle name="Note 5" xfId="168"/>
    <cellStyle name="Note 6" xfId="210"/>
    <cellStyle name="Note 7" xfId="253"/>
    <cellStyle name="Note 8" xfId="295"/>
    <cellStyle name="Note 9" xfId="337"/>
    <cellStyle name="Output 10" xfId="380"/>
    <cellStyle name="Output 11" xfId="422"/>
    <cellStyle name="Output 12" xfId="464"/>
    <cellStyle name="Output 13" xfId="506"/>
    <cellStyle name="Output 14" xfId="547"/>
    <cellStyle name="Output 15" xfId="588"/>
    <cellStyle name="Output 16" xfId="889"/>
    <cellStyle name="Output 2" xfId="41"/>
    <cellStyle name="Output 3" xfId="85"/>
    <cellStyle name="Output 4" xfId="127"/>
    <cellStyle name="Output 5" xfId="169"/>
    <cellStyle name="Output 6" xfId="211"/>
    <cellStyle name="Output 7" xfId="254"/>
    <cellStyle name="Output 8" xfId="296"/>
    <cellStyle name="Output 9" xfId="338"/>
    <cellStyle name="Percent" xfId="893" builtinId="5"/>
    <cellStyle name="Title 10" xfId="381"/>
    <cellStyle name="Title 11" xfId="423"/>
    <cellStyle name="Title 12" xfId="465"/>
    <cellStyle name="Title 13" xfId="507"/>
    <cellStyle name="Title 14" xfId="548"/>
    <cellStyle name="Title 15" xfId="589"/>
    <cellStyle name="Title 2" xfId="42"/>
    <cellStyle name="Title 3" xfId="86"/>
    <cellStyle name="Title 4" xfId="128"/>
    <cellStyle name="Title 5" xfId="170"/>
    <cellStyle name="Title 6" xfId="212"/>
    <cellStyle name="Title 7" xfId="255"/>
    <cellStyle name="Title 8" xfId="297"/>
    <cellStyle name="Title 9" xfId="339"/>
    <cellStyle name="Total 10" xfId="382"/>
    <cellStyle name="Total 11" xfId="424"/>
    <cellStyle name="Total 12" xfId="466"/>
    <cellStyle name="Total 13" xfId="508"/>
    <cellStyle name="Total 14" xfId="549"/>
    <cellStyle name="Total 15" xfId="590"/>
    <cellStyle name="Total 16" xfId="888"/>
    <cellStyle name="Total 2" xfId="43"/>
    <cellStyle name="Total 3" xfId="87"/>
    <cellStyle name="Total 4" xfId="129"/>
    <cellStyle name="Total 5" xfId="171"/>
    <cellStyle name="Total 6" xfId="213"/>
    <cellStyle name="Total 7" xfId="256"/>
    <cellStyle name="Total 8" xfId="298"/>
    <cellStyle name="Total 9" xfId="340"/>
    <cellStyle name="Warning Text 10" xfId="383"/>
    <cellStyle name="Warning Text 11" xfId="425"/>
    <cellStyle name="Warning Text 12" xfId="467"/>
    <cellStyle name="Warning Text 13" xfId="509"/>
    <cellStyle name="Warning Text 14" xfId="550"/>
    <cellStyle name="Warning Text 15" xfId="591"/>
    <cellStyle name="Warning Text 2" xfId="44"/>
    <cellStyle name="Warning Text 3" xfId="88"/>
    <cellStyle name="Warning Text 4" xfId="130"/>
    <cellStyle name="Warning Text 5" xfId="172"/>
    <cellStyle name="Warning Text 6" xfId="214"/>
    <cellStyle name="Warning Text 7" xfId="257"/>
    <cellStyle name="Warning Text 8" xfId="299"/>
    <cellStyle name="Warning Text 9" xfId="3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142"/>
  <sheetViews>
    <sheetView tabSelected="1" showRuler="0" zoomScale="125" zoomScaleNormal="125" zoomScalePageLayoutView="125" workbookViewId="0">
      <selection activeCell="M9" sqref="M9"/>
    </sheetView>
  </sheetViews>
  <sheetFormatPr baseColWidth="10" defaultColWidth="8.83203125" defaultRowHeight="15" x14ac:dyDescent="0.2"/>
  <cols>
    <col min="1" max="1" width="87.33203125" customWidth="1"/>
    <col min="2" max="4" width="11.6640625" style="3" customWidth="1"/>
    <col min="5" max="5" width="16.6640625" style="3" customWidth="1"/>
    <col min="6" max="6" width="14" style="3" customWidth="1"/>
    <col min="7" max="7" width="13.6640625" customWidth="1"/>
    <col min="8" max="8" width="13" customWidth="1"/>
    <col min="9" max="13" width="8.83203125" customWidth="1"/>
    <col min="14" max="14" width="6.83203125" customWidth="1"/>
    <col min="15" max="15" width="5.1640625" customWidth="1"/>
    <col min="16" max="16" width="5" customWidth="1"/>
  </cols>
  <sheetData>
    <row r="1" spans="1:22" ht="20" x14ac:dyDescent="0.2">
      <c r="A1" s="1" t="s">
        <v>10</v>
      </c>
      <c r="B1" s="40">
        <v>2016</v>
      </c>
      <c r="C1" s="58">
        <v>2015</v>
      </c>
      <c r="D1" s="40">
        <v>2014</v>
      </c>
      <c r="E1" s="39">
        <v>2013</v>
      </c>
      <c r="F1" s="39">
        <v>2012</v>
      </c>
      <c r="G1" s="39">
        <v>2011</v>
      </c>
      <c r="H1" s="39">
        <v>2010</v>
      </c>
      <c r="I1" s="7"/>
      <c r="J1" s="5"/>
      <c r="K1" s="5"/>
      <c r="L1" s="5"/>
      <c r="M1" s="7"/>
    </row>
    <row r="2" spans="1:22" ht="15" customHeight="1" x14ac:dyDescent="0.2">
      <c r="A2" s="2" t="s">
        <v>1</v>
      </c>
      <c r="B2" s="40" t="s">
        <v>0</v>
      </c>
      <c r="C2" s="19" t="s">
        <v>0</v>
      </c>
      <c r="D2" s="19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7"/>
      <c r="J2" s="33"/>
      <c r="K2" s="33"/>
      <c r="L2" s="33"/>
      <c r="M2" s="7"/>
    </row>
    <row r="3" spans="1:22" ht="19" x14ac:dyDescent="0.25">
      <c r="A3" s="69" t="s">
        <v>2</v>
      </c>
      <c r="B3" s="74">
        <v>4.45</v>
      </c>
      <c r="C3" s="75">
        <v>4.49</v>
      </c>
      <c r="D3" s="75">
        <v>4.41</v>
      </c>
      <c r="E3" s="75">
        <v>4.3956386292834893</v>
      </c>
      <c r="F3" s="75">
        <v>4.3216560509554141</v>
      </c>
      <c r="G3" s="75">
        <v>4.333333333333333</v>
      </c>
      <c r="H3" s="76">
        <v>4.33</v>
      </c>
      <c r="I3" s="7"/>
      <c r="J3" s="33"/>
      <c r="K3" s="33"/>
      <c r="L3" s="33"/>
      <c r="M3" s="7"/>
    </row>
    <row r="4" spans="1:22" ht="18" customHeight="1" x14ac:dyDescent="0.25">
      <c r="A4" s="70" t="s">
        <v>3</v>
      </c>
      <c r="B4" s="77">
        <v>4.18</v>
      </c>
      <c r="C4" s="78">
        <v>4.28</v>
      </c>
      <c r="D4" s="78">
        <v>4.18</v>
      </c>
      <c r="E4" s="78">
        <v>4.2351097178683386</v>
      </c>
      <c r="F4" s="78">
        <v>4.1314102564102564</v>
      </c>
      <c r="G4" s="78">
        <v>4.0422222222222226</v>
      </c>
      <c r="H4" s="79">
        <v>4.05</v>
      </c>
      <c r="I4" s="7"/>
      <c r="J4" s="33"/>
      <c r="K4" s="33"/>
      <c r="L4" s="33"/>
      <c r="M4" s="34"/>
      <c r="N4" s="34"/>
      <c r="O4" s="34"/>
      <c r="P4" s="28"/>
      <c r="Q4" s="28"/>
      <c r="R4" s="28"/>
      <c r="S4" s="28"/>
      <c r="T4" s="28"/>
      <c r="U4" s="28"/>
      <c r="V4" s="28"/>
    </row>
    <row r="5" spans="1:22" ht="19" x14ac:dyDescent="0.25">
      <c r="A5" s="69" t="s">
        <v>4</v>
      </c>
      <c r="B5" s="74">
        <v>4.3099999999999996</v>
      </c>
      <c r="C5" s="75">
        <v>4.3</v>
      </c>
      <c r="D5" s="75">
        <v>4.17</v>
      </c>
      <c r="E5" s="75">
        <v>4.1849529780564261</v>
      </c>
      <c r="F5" s="75">
        <v>4.0734341252699782</v>
      </c>
      <c r="G5" s="75">
        <v>4.006756756756757</v>
      </c>
      <c r="H5" s="76">
        <v>4.08</v>
      </c>
      <c r="I5" s="7"/>
      <c r="J5" s="33"/>
      <c r="K5" s="33"/>
      <c r="L5" s="33"/>
      <c r="M5" s="34"/>
      <c r="N5" s="34"/>
      <c r="O5" s="34"/>
      <c r="P5" s="28"/>
      <c r="Q5" s="28"/>
      <c r="R5" s="28"/>
      <c r="S5" s="28"/>
      <c r="T5" s="28"/>
      <c r="U5" s="28"/>
      <c r="V5" s="28"/>
    </row>
    <row r="6" spans="1:22" ht="19" x14ac:dyDescent="0.25">
      <c r="A6" s="70" t="s">
        <v>80</v>
      </c>
      <c r="B6" s="77">
        <v>4.4000000000000004</v>
      </c>
      <c r="C6" s="78">
        <v>4.45</v>
      </c>
      <c r="D6" s="78">
        <v>4.3</v>
      </c>
      <c r="E6" s="78">
        <v>4.3354231974921627</v>
      </c>
      <c r="F6" s="78">
        <v>4.2820512820512819</v>
      </c>
      <c r="G6" s="78">
        <v>4.3111111111111109</v>
      </c>
      <c r="H6" s="79">
        <v>4.29</v>
      </c>
      <c r="I6" s="7"/>
      <c r="J6" s="33"/>
      <c r="K6" s="33"/>
      <c r="L6" s="33"/>
      <c r="M6" s="34"/>
      <c r="N6" s="34"/>
      <c r="O6" s="34"/>
      <c r="P6" s="28"/>
      <c r="Q6" s="28"/>
      <c r="R6" s="28"/>
      <c r="S6" s="28"/>
      <c r="T6" s="28"/>
      <c r="U6" s="28"/>
      <c r="V6" s="28"/>
    </row>
    <row r="7" spans="1:22" s="3" customFormat="1" ht="19" x14ac:dyDescent="0.25">
      <c r="A7" s="69" t="s">
        <v>81</v>
      </c>
      <c r="B7" s="74">
        <v>4.4400000000000004</v>
      </c>
      <c r="C7" s="75"/>
      <c r="D7" s="75"/>
      <c r="E7" s="75"/>
      <c r="F7" s="75"/>
      <c r="G7" s="75"/>
      <c r="H7" s="76"/>
      <c r="I7" s="7"/>
      <c r="J7" s="33"/>
      <c r="K7" s="36"/>
      <c r="L7" s="33"/>
      <c r="M7" s="34"/>
      <c r="N7" s="34"/>
      <c r="O7" s="34"/>
      <c r="P7" s="28"/>
      <c r="Q7" s="28"/>
      <c r="R7" s="28"/>
      <c r="S7" s="28"/>
      <c r="T7" s="28"/>
      <c r="U7" s="28"/>
      <c r="V7" s="28"/>
    </row>
    <row r="8" spans="1:22" s="3" customFormat="1" ht="19" x14ac:dyDescent="0.25">
      <c r="A8" s="70" t="s">
        <v>82</v>
      </c>
      <c r="B8" s="77">
        <v>4.51</v>
      </c>
      <c r="C8" s="78">
        <v>4.5</v>
      </c>
      <c r="D8" s="78">
        <v>4.41</v>
      </c>
      <c r="E8" s="78">
        <v>4.4476190476190478</v>
      </c>
      <c r="F8" s="78">
        <v>4.4072494669509599</v>
      </c>
      <c r="G8" s="78">
        <v>4.4350220264317182</v>
      </c>
      <c r="H8" s="79">
        <v>4.38</v>
      </c>
      <c r="I8" s="7"/>
      <c r="J8" s="33"/>
      <c r="K8" s="36"/>
      <c r="L8" s="33"/>
      <c r="M8" s="34"/>
      <c r="N8" s="34"/>
      <c r="O8" s="34"/>
      <c r="P8" s="28"/>
      <c r="Q8" s="28"/>
      <c r="R8" s="28"/>
      <c r="S8" s="28"/>
      <c r="T8" s="28"/>
      <c r="U8" s="28"/>
      <c r="V8" s="28"/>
    </row>
    <row r="9" spans="1:22" ht="19" x14ac:dyDescent="0.25">
      <c r="A9" s="29" t="s">
        <v>97</v>
      </c>
      <c r="B9" s="80">
        <f>(4.41+4.09+4.49)/3</f>
        <v>4.33</v>
      </c>
      <c r="C9" s="81">
        <f>(3.97+4.37+4.46)/3</f>
        <v>4.2666666666666666</v>
      </c>
      <c r="D9" s="81">
        <v>3.96</v>
      </c>
      <c r="E9" s="81">
        <v>4.38</v>
      </c>
      <c r="F9" s="81">
        <f>(4.49+4.24+4.16+4.27)/4</f>
        <v>4.29</v>
      </c>
      <c r="G9" s="81">
        <v>4.34</v>
      </c>
      <c r="H9" s="82">
        <v>4.1500000000000004</v>
      </c>
      <c r="I9" s="7"/>
      <c r="J9" s="33"/>
      <c r="K9" s="36"/>
      <c r="L9" s="33"/>
      <c r="M9" s="34"/>
      <c r="N9" s="34"/>
      <c r="O9" s="34"/>
      <c r="P9" s="28"/>
      <c r="Q9" s="28"/>
      <c r="R9" s="28"/>
      <c r="S9" s="28"/>
      <c r="T9" s="28"/>
      <c r="U9" s="28"/>
      <c r="V9" s="28"/>
    </row>
    <row r="10" spans="1:22" ht="40" customHeight="1" x14ac:dyDescent="0.2">
      <c r="A10" s="71" t="s">
        <v>143</v>
      </c>
      <c r="B10" s="83">
        <v>4.41</v>
      </c>
      <c r="C10" s="84" t="s">
        <v>120</v>
      </c>
      <c r="D10" s="84" t="s">
        <v>116</v>
      </c>
      <c r="E10" s="84" t="s">
        <v>101</v>
      </c>
      <c r="F10" s="84" t="s">
        <v>113</v>
      </c>
      <c r="G10" s="84" t="s">
        <v>104</v>
      </c>
      <c r="H10" s="85" t="s">
        <v>109</v>
      </c>
      <c r="I10" s="5"/>
      <c r="J10" s="33"/>
      <c r="K10" s="33"/>
      <c r="L10" s="33"/>
      <c r="M10" s="34"/>
      <c r="N10" s="34"/>
      <c r="O10" s="34"/>
      <c r="P10" s="28"/>
      <c r="Q10" s="28"/>
      <c r="R10" s="28"/>
      <c r="S10" s="28"/>
      <c r="T10" s="28"/>
      <c r="U10" s="28"/>
      <c r="V10" s="28"/>
    </row>
    <row r="11" spans="1:22" ht="38" customHeight="1" x14ac:dyDescent="0.2">
      <c r="A11" s="72" t="s">
        <v>98</v>
      </c>
      <c r="B11" s="86">
        <v>4.09</v>
      </c>
      <c r="C11" s="87" t="s">
        <v>121</v>
      </c>
      <c r="D11" s="87" t="s">
        <v>117</v>
      </c>
      <c r="E11" s="87" t="s">
        <v>100</v>
      </c>
      <c r="F11" s="87" t="s">
        <v>114</v>
      </c>
      <c r="G11" s="87" t="s">
        <v>105</v>
      </c>
      <c r="H11" s="88" t="s">
        <v>108</v>
      </c>
      <c r="I11" s="5"/>
      <c r="J11" s="33"/>
      <c r="K11" s="33"/>
      <c r="L11" s="33"/>
      <c r="M11" s="34"/>
      <c r="N11" s="34"/>
      <c r="O11" s="34"/>
      <c r="P11" s="28"/>
      <c r="Q11" s="28"/>
      <c r="R11" s="28"/>
      <c r="S11" s="28"/>
      <c r="T11" s="28"/>
      <c r="U11" s="28"/>
      <c r="V11" s="28"/>
    </row>
    <row r="12" spans="1:22" ht="38" x14ac:dyDescent="0.2">
      <c r="A12" s="73" t="s">
        <v>112</v>
      </c>
      <c r="B12" s="83">
        <v>4.49</v>
      </c>
      <c r="C12" s="84" t="s">
        <v>122</v>
      </c>
      <c r="D12" s="84" t="s">
        <v>118</v>
      </c>
      <c r="E12" s="84" t="s">
        <v>102</v>
      </c>
      <c r="F12" s="84" t="s">
        <v>115</v>
      </c>
      <c r="G12" s="84" t="s">
        <v>106</v>
      </c>
      <c r="H12" s="85" t="s">
        <v>111</v>
      </c>
      <c r="I12" s="5"/>
      <c r="J12" s="33"/>
      <c r="K12" s="33"/>
      <c r="L12" s="33"/>
      <c r="M12" s="34"/>
      <c r="N12" s="34"/>
      <c r="O12" s="34"/>
      <c r="P12" s="28"/>
      <c r="Q12" s="28"/>
      <c r="R12" s="28"/>
      <c r="S12" s="28"/>
      <c r="T12" s="28"/>
      <c r="U12" s="28"/>
      <c r="V12" s="28"/>
    </row>
    <row r="13" spans="1:22" ht="33" x14ac:dyDescent="0.2">
      <c r="A13" s="63" t="s">
        <v>123</v>
      </c>
      <c r="B13" s="89"/>
      <c r="C13" s="87"/>
      <c r="D13" s="87" t="s">
        <v>119</v>
      </c>
      <c r="E13" s="87" t="s">
        <v>103</v>
      </c>
      <c r="F13" s="87" t="s">
        <v>198</v>
      </c>
      <c r="G13" s="87" t="s">
        <v>107</v>
      </c>
      <c r="H13" s="88" t="s">
        <v>110</v>
      </c>
      <c r="I13" s="5"/>
      <c r="J13" s="33"/>
      <c r="K13" s="33"/>
      <c r="L13" s="33"/>
      <c r="M13" s="35"/>
      <c r="N13" s="35"/>
      <c r="O13" s="35"/>
      <c r="P13" s="27"/>
      <c r="Q13" s="27"/>
      <c r="R13" s="27"/>
      <c r="S13" s="27"/>
      <c r="T13" s="27"/>
      <c r="U13" s="27"/>
      <c r="V13" s="27"/>
    </row>
    <row r="14" spans="1:22" ht="19" x14ac:dyDescent="0.25">
      <c r="A14" s="69" t="s">
        <v>83</v>
      </c>
      <c r="B14" s="74">
        <v>4.47</v>
      </c>
      <c r="C14" s="75">
        <v>4.47</v>
      </c>
      <c r="D14" s="75">
        <v>4.32</v>
      </c>
      <c r="E14" s="75">
        <v>4.2310231023102309</v>
      </c>
      <c r="F14" s="75">
        <v>4.09</v>
      </c>
      <c r="G14" s="75">
        <v>3.8863109048723898</v>
      </c>
      <c r="H14" s="76" t="s">
        <v>8</v>
      </c>
      <c r="I14" s="7"/>
      <c r="J14" s="33"/>
      <c r="K14" s="33"/>
      <c r="L14" s="33"/>
      <c r="M14" s="35"/>
      <c r="N14" s="35"/>
      <c r="O14" s="35"/>
      <c r="P14" s="27"/>
      <c r="Q14" s="27"/>
      <c r="R14" s="27"/>
      <c r="S14" s="27"/>
      <c r="T14" s="27"/>
      <c r="U14" s="27"/>
      <c r="V14" s="27"/>
    </row>
    <row r="15" spans="1:22" ht="19" x14ac:dyDescent="0.25">
      <c r="A15" s="70" t="s">
        <v>84</v>
      </c>
      <c r="B15" s="77">
        <v>4.5</v>
      </c>
      <c r="C15" s="78">
        <v>4.32</v>
      </c>
      <c r="D15" s="78">
        <v>4.26</v>
      </c>
      <c r="E15" s="78">
        <v>4.3354430379746836</v>
      </c>
      <c r="F15" s="78">
        <v>4.2420382165605099</v>
      </c>
      <c r="G15" s="78">
        <v>4.2028824833702885</v>
      </c>
      <c r="H15" s="79">
        <v>4.2699999999999996</v>
      </c>
      <c r="I15" s="7"/>
      <c r="J15" s="33"/>
      <c r="K15" s="33"/>
      <c r="L15" s="33"/>
      <c r="M15" s="35"/>
      <c r="N15" s="35"/>
      <c r="O15" s="35"/>
      <c r="P15" s="27"/>
      <c r="Q15" s="27"/>
      <c r="R15" s="27"/>
      <c r="S15" s="27"/>
      <c r="T15" s="27"/>
      <c r="U15" s="27"/>
      <c r="V15" s="27"/>
    </row>
    <row r="16" spans="1:22" ht="19" x14ac:dyDescent="0.25">
      <c r="A16" s="69" t="s">
        <v>85</v>
      </c>
      <c r="B16" s="74">
        <v>4.3</v>
      </c>
      <c r="C16" s="75">
        <v>4.13</v>
      </c>
      <c r="D16" s="75">
        <v>4.0999999999999996</v>
      </c>
      <c r="E16" s="75">
        <v>4.2088607594936711</v>
      </c>
      <c r="F16" s="75">
        <v>4.0192307692307692</v>
      </c>
      <c r="G16" s="75">
        <v>4.0022222222222226</v>
      </c>
      <c r="H16" s="76">
        <v>4.13</v>
      </c>
      <c r="I16" s="7"/>
      <c r="J16" s="33"/>
      <c r="K16" s="33"/>
      <c r="L16" s="33"/>
      <c r="M16" s="35"/>
      <c r="N16" s="35"/>
      <c r="O16" s="35"/>
      <c r="P16" s="27"/>
      <c r="Q16" s="27"/>
      <c r="R16" s="27"/>
      <c r="S16" s="27"/>
      <c r="T16" s="27"/>
      <c r="U16" s="27"/>
      <c r="V16" s="27"/>
    </row>
    <row r="17" spans="1:22" ht="19" x14ac:dyDescent="0.25">
      <c r="A17" s="70" t="s">
        <v>86</v>
      </c>
      <c r="B17" s="77">
        <v>4.25</v>
      </c>
      <c r="C17" s="78">
        <v>4.32</v>
      </c>
      <c r="D17" s="78">
        <v>4.28</v>
      </c>
      <c r="E17" s="78">
        <v>4.4444444444444446</v>
      </c>
      <c r="F17" s="78">
        <v>4.0958083832335328</v>
      </c>
      <c r="G17" s="78">
        <v>4.1141141141141144</v>
      </c>
      <c r="H17" s="79">
        <v>4.07</v>
      </c>
      <c r="I17" s="7"/>
      <c r="J17" s="33"/>
      <c r="K17" s="33"/>
      <c r="L17" s="33"/>
      <c r="M17" s="35"/>
      <c r="N17" s="35"/>
      <c r="O17" s="35"/>
      <c r="P17" s="27"/>
      <c r="Q17" s="27"/>
      <c r="R17" s="27"/>
      <c r="S17" s="27"/>
      <c r="T17" s="27"/>
      <c r="U17" s="27"/>
      <c r="V17" s="27"/>
    </row>
    <row r="18" spans="1:22" ht="19" x14ac:dyDescent="0.25">
      <c r="A18" s="69" t="s">
        <v>5</v>
      </c>
      <c r="B18" s="74">
        <v>4.66</v>
      </c>
      <c r="C18" s="75">
        <v>4.72</v>
      </c>
      <c r="D18" s="75">
        <v>4.59</v>
      </c>
      <c r="E18" s="75">
        <v>4.6745762711864405</v>
      </c>
      <c r="F18" s="75">
        <v>4.6457883369330455</v>
      </c>
      <c r="G18" s="75">
        <v>4.6375838926174495</v>
      </c>
      <c r="H18" s="76">
        <v>4.6399999999999997</v>
      </c>
      <c r="I18" s="7"/>
      <c r="J18" s="33"/>
      <c r="K18" s="33"/>
      <c r="L18" s="33"/>
      <c r="M18" s="32"/>
      <c r="N18" s="27"/>
      <c r="O18" s="27"/>
      <c r="P18" s="27"/>
      <c r="Q18" s="27"/>
      <c r="R18" s="27"/>
      <c r="S18" s="27"/>
      <c r="T18" s="27"/>
      <c r="U18" s="27"/>
      <c r="V18" s="27"/>
    </row>
    <row r="19" spans="1:22" ht="19" x14ac:dyDescent="0.25">
      <c r="A19" s="70" t="s">
        <v>6</v>
      </c>
      <c r="B19" s="77">
        <v>4.43</v>
      </c>
      <c r="C19" s="78">
        <v>4.7300000000000004</v>
      </c>
      <c r="D19" s="78">
        <v>4.6500000000000004</v>
      </c>
      <c r="E19" s="78">
        <v>4.7727272727272725</v>
      </c>
      <c r="F19" s="78">
        <v>4.6934306569343063</v>
      </c>
      <c r="G19" s="78">
        <v>4.6542288557213931</v>
      </c>
      <c r="H19" s="79">
        <v>4.67</v>
      </c>
      <c r="I19" s="7"/>
      <c r="J19" s="33"/>
      <c r="K19" s="33"/>
      <c r="L19" s="33"/>
      <c r="M19" s="32"/>
      <c r="N19" s="27"/>
      <c r="O19" s="27"/>
      <c r="P19" s="27"/>
      <c r="Q19" s="27"/>
      <c r="R19" s="27"/>
      <c r="S19" s="27"/>
      <c r="T19" s="27"/>
      <c r="U19" s="27"/>
      <c r="V19" s="27"/>
    </row>
    <row r="20" spans="1:22" ht="19" x14ac:dyDescent="0.25">
      <c r="A20" s="69" t="s">
        <v>38</v>
      </c>
      <c r="B20" s="74">
        <v>4.5</v>
      </c>
      <c r="C20" s="75">
        <v>4.5199999999999996</v>
      </c>
      <c r="D20" s="75">
        <v>4.59</v>
      </c>
      <c r="E20" s="75">
        <v>4.6750788643533125</v>
      </c>
      <c r="F20" s="75">
        <v>4.6320346320346317</v>
      </c>
      <c r="G20" s="75">
        <v>4.5874439461883405</v>
      </c>
      <c r="H20" s="76">
        <v>4.63</v>
      </c>
      <c r="I20" s="7"/>
      <c r="J20" s="7"/>
      <c r="K20" s="7"/>
      <c r="L20" s="7"/>
      <c r="M20" s="32"/>
      <c r="N20" s="27"/>
      <c r="O20" s="27"/>
      <c r="P20" s="27"/>
      <c r="Q20" s="27"/>
      <c r="R20" s="27"/>
      <c r="S20" s="27"/>
      <c r="T20" s="27"/>
      <c r="U20" s="27"/>
      <c r="V20" s="27"/>
    </row>
    <row r="21" spans="1:22" ht="19" x14ac:dyDescent="0.25">
      <c r="A21" s="70" t="s">
        <v>39</v>
      </c>
      <c r="B21" s="77">
        <v>4.43</v>
      </c>
      <c r="C21" s="78">
        <v>4.18</v>
      </c>
      <c r="D21" s="78">
        <v>4.4400000000000004</v>
      </c>
      <c r="E21" s="78">
        <v>4.677115987460815</v>
      </c>
      <c r="F21" s="78">
        <v>4.2447257383966246</v>
      </c>
      <c r="G21" s="78">
        <v>4.3637362637362633</v>
      </c>
      <c r="H21" s="79">
        <v>4.41</v>
      </c>
      <c r="I21" s="7"/>
      <c r="J21" s="7"/>
      <c r="K21" s="7"/>
      <c r="L21" s="7"/>
      <c r="M21" s="32"/>
      <c r="N21" s="27"/>
      <c r="O21" s="27"/>
      <c r="P21" s="27"/>
      <c r="Q21" s="27"/>
      <c r="R21" s="27"/>
      <c r="S21" s="27"/>
      <c r="T21" s="27"/>
      <c r="U21" s="27"/>
      <c r="V21" s="27"/>
    </row>
    <row r="22" spans="1:22" ht="19" x14ac:dyDescent="0.25">
      <c r="A22" s="61" t="s">
        <v>99</v>
      </c>
      <c r="B22" s="74">
        <v>4.41</v>
      </c>
      <c r="C22" s="75">
        <v>4.43</v>
      </c>
      <c r="D22" s="75">
        <v>4.49</v>
      </c>
      <c r="E22" s="75">
        <v>4.7162629757785464</v>
      </c>
      <c r="F22" s="75">
        <v>4.5011037527593816</v>
      </c>
      <c r="G22" s="75">
        <v>4.6428571428571432</v>
      </c>
      <c r="H22" s="76">
        <v>4.67</v>
      </c>
      <c r="I22" s="3"/>
      <c r="J22" s="3"/>
      <c r="K22" s="3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:22" s="3" customFormat="1" ht="20" x14ac:dyDescent="0.2">
      <c r="A23" s="9" t="s">
        <v>58</v>
      </c>
      <c r="B23" s="90" t="s">
        <v>124</v>
      </c>
      <c r="C23" s="90" t="s">
        <v>94</v>
      </c>
      <c r="D23" s="90" t="s">
        <v>70</v>
      </c>
      <c r="E23" s="58" t="s">
        <v>59</v>
      </c>
      <c r="F23" s="58" t="s">
        <v>57</v>
      </c>
      <c r="G23" s="58" t="s">
        <v>7</v>
      </c>
      <c r="H23" s="58" t="s">
        <v>37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:22" s="3" customFormat="1" ht="14" customHeight="1" x14ac:dyDescent="0.2">
      <c r="A24" s="10" t="s">
        <v>77</v>
      </c>
      <c r="B24" s="91" t="s">
        <v>0</v>
      </c>
      <c r="C24" s="91" t="s">
        <v>0</v>
      </c>
      <c r="D24" s="91" t="s">
        <v>0</v>
      </c>
      <c r="E24" s="92" t="s">
        <v>0</v>
      </c>
      <c r="F24" s="92" t="s">
        <v>0</v>
      </c>
      <c r="G24" s="92" t="s">
        <v>0</v>
      </c>
      <c r="H24" s="58" t="s">
        <v>0</v>
      </c>
    </row>
    <row r="25" spans="1:22" s="3" customFormat="1" ht="19" x14ac:dyDescent="0.25">
      <c r="A25" s="8" t="s">
        <v>31</v>
      </c>
      <c r="B25" s="93">
        <v>4.58</v>
      </c>
      <c r="C25" s="94">
        <v>4.55</v>
      </c>
      <c r="D25" s="94">
        <v>4.54</v>
      </c>
      <c r="E25" s="79">
        <v>4.4800000000000004</v>
      </c>
      <c r="F25" s="95">
        <v>4.43</v>
      </c>
      <c r="G25" s="96">
        <v>4.4935672003143443</v>
      </c>
      <c r="H25" s="97">
        <v>4.4354166666666677</v>
      </c>
    </row>
    <row r="26" spans="1:22" s="3" customFormat="1" ht="19" x14ac:dyDescent="0.25">
      <c r="A26" s="8" t="s">
        <v>32</v>
      </c>
      <c r="B26" s="93">
        <v>4.53</v>
      </c>
      <c r="C26" s="94">
        <v>4.58</v>
      </c>
      <c r="D26" s="94">
        <v>4.5599999999999996</v>
      </c>
      <c r="E26" s="79">
        <v>4.5</v>
      </c>
      <c r="F26" s="95">
        <v>4.47</v>
      </c>
      <c r="G26" s="96">
        <v>4.5031394536878704</v>
      </c>
      <c r="H26" s="97">
        <v>4.4742996586723889</v>
      </c>
    </row>
    <row r="27" spans="1:22" s="3" customFormat="1" ht="19" x14ac:dyDescent="0.25">
      <c r="A27" s="8" t="s">
        <v>33</v>
      </c>
      <c r="B27" s="93">
        <v>4.54</v>
      </c>
      <c r="C27" s="94">
        <v>4.5199999999999996</v>
      </c>
      <c r="D27" s="94">
        <v>4.51</v>
      </c>
      <c r="E27" s="79">
        <v>4.47</v>
      </c>
      <c r="F27" s="95">
        <v>4.42</v>
      </c>
      <c r="G27" s="96">
        <v>4.4401490236659793</v>
      </c>
      <c r="H27" s="97">
        <v>4.3939865637136926</v>
      </c>
    </row>
    <row r="28" spans="1:22" s="3" customFormat="1" ht="19" x14ac:dyDescent="0.25">
      <c r="A28" s="8" t="s">
        <v>34</v>
      </c>
      <c r="B28" s="93">
        <v>4.68</v>
      </c>
      <c r="C28" s="94">
        <v>4.55</v>
      </c>
      <c r="D28" s="94">
        <v>4.63</v>
      </c>
      <c r="E28" s="79">
        <v>4.5999999999999996</v>
      </c>
      <c r="F28" s="95">
        <v>4.5599999999999996</v>
      </c>
      <c r="G28" s="96">
        <v>4.5955840995763246</v>
      </c>
      <c r="H28" s="97">
        <v>4.5416954435958878</v>
      </c>
    </row>
    <row r="29" spans="1:22" s="3" customFormat="1" ht="19" x14ac:dyDescent="0.25">
      <c r="A29" s="8" t="s">
        <v>35</v>
      </c>
      <c r="B29" s="93">
        <v>4.4400000000000004</v>
      </c>
      <c r="C29" s="94">
        <v>4.6399999999999997</v>
      </c>
      <c r="D29" s="94">
        <v>4.42</v>
      </c>
      <c r="E29" s="79">
        <v>4.3099999999999996</v>
      </c>
      <c r="F29" s="95">
        <v>4.24</v>
      </c>
      <c r="G29" s="96">
        <v>4.348058690220105</v>
      </c>
      <c r="H29" s="97">
        <v>4.2473252592238859</v>
      </c>
    </row>
    <row r="30" spans="1:22" s="3" customFormat="1" ht="19" x14ac:dyDescent="0.25">
      <c r="A30" s="8" t="s">
        <v>36</v>
      </c>
      <c r="B30" s="93">
        <v>4.5199999999999996</v>
      </c>
      <c r="C30" s="94">
        <v>4.42</v>
      </c>
      <c r="D30" s="94">
        <v>4.49</v>
      </c>
      <c r="E30" s="79">
        <v>4.4000000000000004</v>
      </c>
      <c r="F30" s="95">
        <v>4.3600000000000003</v>
      </c>
      <c r="G30" s="96">
        <v>4.3704809496420252</v>
      </c>
      <c r="H30" s="97">
        <v>4.3519174453239682</v>
      </c>
    </row>
    <row r="31" spans="1:22" s="3" customFormat="1" ht="19" x14ac:dyDescent="0.25">
      <c r="A31" s="18" t="s">
        <v>96</v>
      </c>
      <c r="B31" s="98">
        <v>4.58</v>
      </c>
      <c r="C31" s="94">
        <v>4.47</v>
      </c>
      <c r="D31" s="94">
        <v>4.54</v>
      </c>
      <c r="E31" s="99"/>
      <c r="F31" s="97"/>
      <c r="G31" s="100"/>
      <c r="H31" s="101"/>
    </row>
    <row r="32" spans="1:22" ht="24" customHeight="1" x14ac:dyDescent="0.2">
      <c r="A32" s="62" t="s">
        <v>11</v>
      </c>
      <c r="B32" s="102">
        <v>2016</v>
      </c>
      <c r="C32" s="102">
        <v>2015</v>
      </c>
      <c r="D32" s="102">
        <v>2014</v>
      </c>
      <c r="E32" s="103">
        <v>2013</v>
      </c>
      <c r="F32" s="103">
        <v>2012</v>
      </c>
      <c r="G32" s="103">
        <v>2011</v>
      </c>
      <c r="H32" s="103">
        <v>2010</v>
      </c>
    </row>
    <row r="33" spans="1:19" ht="30" x14ac:dyDescent="0.2">
      <c r="A33" s="23" t="s">
        <v>12</v>
      </c>
      <c r="B33" s="104" t="s">
        <v>78</v>
      </c>
      <c r="C33" s="104" t="s">
        <v>78</v>
      </c>
      <c r="D33" s="104" t="s">
        <v>78</v>
      </c>
      <c r="E33" s="104" t="s">
        <v>78</v>
      </c>
      <c r="F33" s="104" t="s">
        <v>78</v>
      </c>
      <c r="G33" s="104" t="s">
        <v>78</v>
      </c>
      <c r="H33" s="104" t="s">
        <v>78</v>
      </c>
    </row>
    <row r="34" spans="1:19" ht="14" customHeight="1" x14ac:dyDescent="0.2">
      <c r="A34" s="17" t="s">
        <v>13</v>
      </c>
      <c r="B34" s="105">
        <v>0.95833333333333304</v>
      </c>
      <c r="C34" s="106">
        <f>9/15</f>
        <v>0.6</v>
      </c>
      <c r="D34" s="107">
        <v>0.372</v>
      </c>
      <c r="E34" s="107">
        <v>0.6875</v>
      </c>
      <c r="F34" s="107">
        <v>0.61360000000000003</v>
      </c>
      <c r="G34" s="107">
        <v>0.57689999999999997</v>
      </c>
      <c r="H34" s="107">
        <v>0.5121</v>
      </c>
      <c r="J34" s="5"/>
      <c r="K34" s="64"/>
      <c r="L34" s="65"/>
      <c r="M34" s="5"/>
      <c r="N34" s="5"/>
    </row>
    <row r="35" spans="1:19" ht="16" x14ac:dyDescent="0.2">
      <c r="A35" s="16" t="s">
        <v>14</v>
      </c>
      <c r="B35" s="105">
        <v>0.29166666666666669</v>
      </c>
      <c r="C35" s="106">
        <f>4/15</f>
        <v>0.26666666666666666</v>
      </c>
      <c r="D35" s="107">
        <v>0.20930000000000001</v>
      </c>
      <c r="E35" s="107">
        <v>0.125</v>
      </c>
      <c r="F35" s="107">
        <v>0.20449999999999999</v>
      </c>
      <c r="G35" s="107">
        <v>0.1153</v>
      </c>
      <c r="H35" s="107">
        <v>0.1951</v>
      </c>
      <c r="J35" s="5"/>
      <c r="K35" s="64"/>
      <c r="L35" s="65"/>
      <c r="M35" s="22"/>
      <c r="N35" s="5"/>
    </row>
    <row r="36" spans="1:19" ht="16" x14ac:dyDescent="0.2">
      <c r="A36" s="16" t="s">
        <v>15</v>
      </c>
      <c r="B36" s="105">
        <v>0.16666666666666666</v>
      </c>
      <c r="C36" s="106">
        <f>4/15</f>
        <v>0.26666666666666666</v>
      </c>
      <c r="D36" s="107">
        <v>0.1162</v>
      </c>
      <c r="E36" s="107">
        <v>0</v>
      </c>
      <c r="F36" s="107">
        <v>6.8099999999999994E-2</v>
      </c>
      <c r="G36" s="107">
        <v>7.6899999999999996E-2</v>
      </c>
      <c r="H36" s="107">
        <v>9.7559999999999994E-2</v>
      </c>
      <c r="J36" s="5"/>
      <c r="K36" s="64"/>
      <c r="L36" s="65"/>
      <c r="M36" s="22"/>
      <c r="N36" s="5"/>
    </row>
    <row r="37" spans="1:19" ht="16" x14ac:dyDescent="0.2">
      <c r="A37" s="16" t="s">
        <v>16</v>
      </c>
      <c r="B37" s="105">
        <v>0.20833333333333334</v>
      </c>
      <c r="C37" s="106">
        <f>4/15</f>
        <v>0.26666666666666666</v>
      </c>
      <c r="D37" s="107">
        <v>0.186</v>
      </c>
      <c r="E37" s="107">
        <v>0.125</v>
      </c>
      <c r="F37" s="107">
        <v>6.8099999999999994E-2</v>
      </c>
      <c r="G37" s="107">
        <v>7.6899999999999996E-2</v>
      </c>
      <c r="H37" s="107">
        <v>7.3170730000000003E-2</v>
      </c>
      <c r="J37" s="5"/>
      <c r="K37" s="64"/>
      <c r="L37" s="65"/>
      <c r="M37" s="22"/>
      <c r="N37" s="5"/>
    </row>
    <row r="38" spans="1:19" ht="16" x14ac:dyDescent="0.2">
      <c r="A38" s="16" t="s">
        <v>17</v>
      </c>
      <c r="B38" s="105">
        <v>4.1666666666666664E-2</v>
      </c>
      <c r="C38" s="106">
        <f>1/15</f>
        <v>6.6666666666666666E-2</v>
      </c>
      <c r="D38" s="107">
        <v>4.65E-2</v>
      </c>
      <c r="E38" s="107">
        <v>6.25E-2</v>
      </c>
      <c r="F38" s="107">
        <v>0</v>
      </c>
      <c r="G38" s="107">
        <v>7.6899999999999996E-2</v>
      </c>
      <c r="H38" s="107">
        <v>4.87E-2</v>
      </c>
      <c r="J38" s="5"/>
      <c r="K38" s="64"/>
      <c r="L38" s="65"/>
      <c r="M38" s="22"/>
      <c r="N38" s="5"/>
      <c r="Q38" s="5"/>
      <c r="R38" s="5"/>
      <c r="S38" s="5"/>
    </row>
    <row r="39" spans="1:19" ht="16" x14ac:dyDescent="0.2">
      <c r="A39" s="16" t="s">
        <v>18</v>
      </c>
      <c r="B39" s="105">
        <v>0.125</v>
      </c>
      <c r="C39" s="106">
        <f>1/15</f>
        <v>6.6666666666666666E-2</v>
      </c>
      <c r="D39" s="107">
        <v>4.65E-2</v>
      </c>
      <c r="E39" s="107">
        <v>0</v>
      </c>
      <c r="F39" s="107">
        <v>2.2700000000000001E-2</v>
      </c>
      <c r="G39" s="107">
        <v>3.8399999999999997E-2</v>
      </c>
      <c r="H39" s="107">
        <v>2.4299999999999999E-2</v>
      </c>
      <c r="J39" s="5"/>
      <c r="K39" s="64"/>
      <c r="L39" s="65"/>
      <c r="M39" s="22"/>
      <c r="N39" s="5"/>
      <c r="Q39" s="5"/>
      <c r="R39" s="5"/>
      <c r="S39" s="5"/>
    </row>
    <row r="40" spans="1:19" s="7" customFormat="1" ht="19" x14ac:dyDescent="0.25">
      <c r="A40" s="4" t="s">
        <v>19</v>
      </c>
      <c r="B40" s="108"/>
      <c r="C40" s="109"/>
      <c r="D40" s="110"/>
      <c r="E40" s="110"/>
      <c r="F40" s="110"/>
      <c r="G40" s="110"/>
      <c r="H40" s="110"/>
      <c r="Q40" s="5"/>
      <c r="R40" s="5"/>
      <c r="S40" s="5"/>
    </row>
    <row r="41" spans="1:19" ht="19" x14ac:dyDescent="0.25">
      <c r="A41" s="14" t="s">
        <v>72</v>
      </c>
      <c r="B41" s="111">
        <v>2.83</v>
      </c>
      <c r="C41" s="112">
        <v>2.8</v>
      </c>
      <c r="D41" s="111">
        <v>3.1</v>
      </c>
      <c r="E41" s="111"/>
      <c r="F41" s="111"/>
      <c r="G41" s="111"/>
      <c r="H41" s="111"/>
      <c r="Q41" s="5"/>
      <c r="R41" s="5"/>
      <c r="S41" s="5"/>
    </row>
    <row r="42" spans="1:19" ht="19" x14ac:dyDescent="0.25">
      <c r="A42" s="11" t="s">
        <v>20</v>
      </c>
      <c r="B42" s="111">
        <v>3.48</v>
      </c>
      <c r="C42" s="112">
        <v>3.14</v>
      </c>
      <c r="D42" s="111">
        <v>3.38</v>
      </c>
      <c r="E42" s="111">
        <v>4.1818181818181817</v>
      </c>
      <c r="F42" s="111">
        <v>4.117647058823529</v>
      </c>
      <c r="G42" s="111">
        <v>3.75</v>
      </c>
      <c r="H42" s="111">
        <v>4.05</v>
      </c>
      <c r="Q42" s="5"/>
      <c r="R42" s="5"/>
      <c r="S42" s="5"/>
    </row>
    <row r="43" spans="1:19" ht="19" x14ac:dyDescent="0.25">
      <c r="A43" s="11" t="s">
        <v>21</v>
      </c>
      <c r="B43" s="111">
        <v>2.71</v>
      </c>
      <c r="C43" s="112">
        <v>2.92</v>
      </c>
      <c r="D43" s="111">
        <v>3</v>
      </c>
      <c r="E43" s="111">
        <v>3.2</v>
      </c>
      <c r="F43" s="111">
        <v>3.393939393939394</v>
      </c>
      <c r="G43" s="111">
        <v>3.2</v>
      </c>
      <c r="H43" s="111">
        <v>3.2</v>
      </c>
      <c r="Q43" s="5"/>
      <c r="R43" s="5"/>
      <c r="S43" s="5"/>
    </row>
    <row r="44" spans="1:19" ht="19" x14ac:dyDescent="0.25">
      <c r="A44" s="4" t="s">
        <v>22</v>
      </c>
      <c r="B44" s="108"/>
      <c r="C44" s="113"/>
      <c r="D44" s="110"/>
      <c r="E44" s="110"/>
      <c r="F44" s="110"/>
      <c r="G44" s="110"/>
      <c r="H44" s="110"/>
      <c r="Q44" s="5"/>
      <c r="R44" s="5"/>
      <c r="S44" s="5"/>
    </row>
    <row r="45" spans="1:19" ht="19" x14ac:dyDescent="0.25">
      <c r="A45" s="11" t="s">
        <v>23</v>
      </c>
      <c r="B45" s="111">
        <v>3.04</v>
      </c>
      <c r="C45" s="114">
        <v>3</v>
      </c>
      <c r="D45" s="111">
        <v>2.95</v>
      </c>
      <c r="E45" s="111">
        <v>2.9090909090909092</v>
      </c>
      <c r="F45" s="111">
        <v>2.7878787878787881</v>
      </c>
      <c r="G45" s="111">
        <v>3</v>
      </c>
      <c r="H45" s="111">
        <v>2.9</v>
      </c>
      <c r="K45" s="146" t="s">
        <v>145</v>
      </c>
      <c r="L45" s="147"/>
      <c r="Q45" s="5"/>
      <c r="R45" s="5"/>
      <c r="S45" s="5"/>
    </row>
    <row r="46" spans="1:19" s="3" customFormat="1" ht="19" x14ac:dyDescent="0.25">
      <c r="A46" s="11" t="s">
        <v>24</v>
      </c>
      <c r="B46" s="115" t="s">
        <v>141</v>
      </c>
      <c r="C46" s="114" t="s">
        <v>88</v>
      </c>
      <c r="D46" s="111">
        <v>2.57</v>
      </c>
      <c r="E46" s="111">
        <v>2.6363636363636362</v>
      </c>
      <c r="F46" s="111">
        <v>2.8484848484848486</v>
      </c>
      <c r="G46" s="111">
        <v>2.7142857142857144</v>
      </c>
      <c r="H46" s="111">
        <v>2.71</v>
      </c>
      <c r="K46" s="126" t="s">
        <v>146</v>
      </c>
      <c r="L46" s="148"/>
      <c r="Q46" s="5"/>
      <c r="R46" s="5"/>
      <c r="S46" s="5"/>
    </row>
    <row r="47" spans="1:19" s="3" customFormat="1" ht="19" x14ac:dyDescent="0.25">
      <c r="A47" s="11" t="s">
        <v>87</v>
      </c>
      <c r="B47" s="111">
        <v>2</v>
      </c>
      <c r="C47" s="112">
        <v>2.85</v>
      </c>
      <c r="D47" s="111"/>
      <c r="E47" s="111"/>
      <c r="F47" s="111"/>
      <c r="G47" s="111"/>
      <c r="H47" s="111"/>
      <c r="K47" s="130" t="s">
        <v>147</v>
      </c>
      <c r="L47" s="149"/>
      <c r="Q47" s="5"/>
      <c r="R47" s="5"/>
      <c r="S47" s="5"/>
    </row>
    <row r="48" spans="1:19" s="3" customFormat="1" ht="19" x14ac:dyDescent="0.25">
      <c r="A48" s="11" t="s">
        <v>92</v>
      </c>
      <c r="B48" s="111">
        <v>2.5499999999999998</v>
      </c>
      <c r="C48" s="112">
        <v>3.08</v>
      </c>
      <c r="D48" s="111"/>
      <c r="E48" s="111"/>
      <c r="F48" s="111"/>
      <c r="G48" s="111"/>
      <c r="H48" s="111"/>
      <c r="Q48" s="5"/>
      <c r="R48" s="5"/>
      <c r="S48" s="5"/>
    </row>
    <row r="49" spans="1:19" ht="15.75" customHeight="1" x14ac:dyDescent="0.25">
      <c r="A49" s="14" t="s">
        <v>93</v>
      </c>
      <c r="B49" s="111">
        <v>2.82</v>
      </c>
      <c r="C49" s="112">
        <v>3.09</v>
      </c>
      <c r="D49" s="116"/>
      <c r="E49" s="116"/>
      <c r="F49" s="116"/>
      <c r="G49" s="116"/>
      <c r="H49" s="116"/>
      <c r="Q49" s="5"/>
      <c r="R49" s="5"/>
      <c r="S49" s="5"/>
    </row>
    <row r="50" spans="1:19" x14ac:dyDescent="0.2">
      <c r="A50" s="119" t="s">
        <v>25</v>
      </c>
      <c r="B50" s="146" t="s">
        <v>145</v>
      </c>
      <c r="C50" s="120" t="s">
        <v>89</v>
      </c>
      <c r="D50" s="121" t="s">
        <v>73</v>
      </c>
      <c r="E50" s="122" t="s">
        <v>60</v>
      </c>
      <c r="F50" s="123" t="s">
        <v>56</v>
      </c>
      <c r="G50" s="122" t="s">
        <v>26</v>
      </c>
      <c r="H50" s="123" t="s">
        <v>28</v>
      </c>
      <c r="Q50" s="5"/>
      <c r="R50" s="5"/>
      <c r="S50" s="5"/>
    </row>
    <row r="51" spans="1:19" s="3" customFormat="1" x14ac:dyDescent="0.2">
      <c r="A51" s="124"/>
      <c r="B51" s="126" t="s">
        <v>146</v>
      </c>
      <c r="C51" s="125" t="s">
        <v>90</v>
      </c>
      <c r="D51" s="126" t="s">
        <v>74</v>
      </c>
      <c r="E51" s="127" t="s">
        <v>29</v>
      </c>
      <c r="F51" s="127" t="s">
        <v>29</v>
      </c>
      <c r="G51" s="128" t="s">
        <v>27</v>
      </c>
      <c r="H51" s="129" t="s">
        <v>29</v>
      </c>
      <c r="Q51" s="5"/>
      <c r="R51" s="5"/>
      <c r="S51" s="5"/>
    </row>
    <row r="52" spans="1:19" s="3" customFormat="1" ht="16" thickBot="1" x14ac:dyDescent="0.25">
      <c r="A52" s="135"/>
      <c r="B52" s="130" t="s">
        <v>147</v>
      </c>
      <c r="C52" s="136" t="s">
        <v>91</v>
      </c>
      <c r="D52" s="137" t="s">
        <v>75</v>
      </c>
      <c r="E52" s="138" t="s">
        <v>61</v>
      </c>
      <c r="F52" s="138" t="s">
        <v>62</v>
      </c>
      <c r="G52" s="138" t="s">
        <v>30</v>
      </c>
      <c r="H52" s="139" t="s">
        <v>30</v>
      </c>
      <c r="I52" s="140"/>
      <c r="J52" s="140"/>
      <c r="Q52" s="5"/>
      <c r="R52" s="5"/>
      <c r="S52" s="5"/>
    </row>
    <row r="53" spans="1:19" s="3" customFormat="1" ht="16" thickTop="1" x14ac:dyDescent="0.2">
      <c r="A53" s="141"/>
      <c r="B53" s="141"/>
      <c r="C53" s="142"/>
      <c r="D53" s="143"/>
      <c r="E53" s="144"/>
      <c r="F53" s="144"/>
      <c r="G53" s="144"/>
      <c r="H53" s="144"/>
      <c r="I53" s="145"/>
      <c r="J53" s="145"/>
      <c r="Q53" s="5"/>
      <c r="R53" s="5"/>
      <c r="S53" s="5"/>
    </row>
    <row r="54" spans="1:19" s="3" customFormat="1" ht="82" customHeight="1" x14ac:dyDescent="0.2">
      <c r="A54" s="37" t="s">
        <v>125</v>
      </c>
      <c r="B54" s="131" t="s">
        <v>142</v>
      </c>
      <c r="C54" s="132" t="s">
        <v>64</v>
      </c>
      <c r="D54" s="133" t="s">
        <v>65</v>
      </c>
      <c r="E54" s="132" t="s">
        <v>66</v>
      </c>
      <c r="F54" s="132" t="s">
        <v>71</v>
      </c>
      <c r="G54" s="132" t="s">
        <v>67</v>
      </c>
      <c r="H54" s="132" t="s">
        <v>68</v>
      </c>
      <c r="I54" s="132" t="s">
        <v>69</v>
      </c>
      <c r="J54" s="134" t="s">
        <v>79</v>
      </c>
      <c r="K54" s="5"/>
      <c r="L54" s="66"/>
      <c r="M54" s="5"/>
      <c r="N54" s="66"/>
      <c r="O54" s="5"/>
      <c r="P54" s="66"/>
    </row>
    <row r="55" spans="1:19" s="3" customFormat="1" ht="19" x14ac:dyDescent="0.2">
      <c r="A55" s="59" t="s">
        <v>126</v>
      </c>
      <c r="B55" s="30">
        <v>24</v>
      </c>
      <c r="C55" s="24">
        <v>4.42</v>
      </c>
      <c r="D55" s="24">
        <v>4.33</v>
      </c>
      <c r="E55" s="24">
        <v>4.13</v>
      </c>
      <c r="F55" s="24">
        <v>4.29</v>
      </c>
      <c r="G55" s="24">
        <v>4.21</v>
      </c>
      <c r="H55" s="24">
        <v>4.21</v>
      </c>
      <c r="I55" s="24">
        <v>4.43</v>
      </c>
      <c r="J55" s="24">
        <v>4.29</v>
      </c>
      <c r="K55" s="5"/>
      <c r="L55" s="67"/>
      <c r="M55" s="5"/>
      <c r="N55" s="67"/>
      <c r="O55" s="5"/>
      <c r="P55" s="67"/>
      <c r="R55" s="15"/>
    </row>
    <row r="56" spans="1:19" s="3" customFormat="1" ht="19" x14ac:dyDescent="0.2">
      <c r="A56" s="60" t="s">
        <v>127</v>
      </c>
      <c r="B56" s="31">
        <v>18</v>
      </c>
      <c r="C56" s="25">
        <v>4.78</v>
      </c>
      <c r="D56" s="25">
        <v>4.72</v>
      </c>
      <c r="E56" s="25">
        <v>4.67</v>
      </c>
      <c r="F56" s="25">
        <v>4.5599999999999996</v>
      </c>
      <c r="G56" s="25">
        <v>4.8899999999999997</v>
      </c>
      <c r="H56" s="25">
        <v>4.8899999999999997</v>
      </c>
      <c r="I56" s="25">
        <v>4.62</v>
      </c>
      <c r="J56" s="25">
        <v>4.7300000000000004</v>
      </c>
      <c r="K56" s="5"/>
      <c r="L56" s="67"/>
      <c r="M56" s="5"/>
      <c r="N56" s="67"/>
      <c r="O56" s="5"/>
      <c r="P56" s="67"/>
      <c r="R56" s="15"/>
    </row>
    <row r="57" spans="1:19" s="3" customFormat="1" ht="19" x14ac:dyDescent="0.2">
      <c r="A57" s="59" t="s">
        <v>128</v>
      </c>
      <c r="B57" s="30">
        <v>15</v>
      </c>
      <c r="C57" s="24">
        <v>4.2699999999999996</v>
      </c>
      <c r="D57" s="24">
        <v>4.33</v>
      </c>
      <c r="E57" s="24">
        <v>4.53</v>
      </c>
      <c r="F57" s="24">
        <v>4.47</v>
      </c>
      <c r="G57" s="24">
        <v>4.5999999999999996</v>
      </c>
      <c r="H57" s="24">
        <v>4.87</v>
      </c>
      <c r="I57" s="24">
        <v>4.21</v>
      </c>
      <c r="J57" s="24">
        <v>4.47</v>
      </c>
      <c r="K57" s="5"/>
      <c r="L57" s="67"/>
      <c r="M57" s="5"/>
      <c r="N57" s="67"/>
      <c r="O57" s="5"/>
      <c r="P57" s="67"/>
      <c r="R57" s="15"/>
    </row>
    <row r="58" spans="1:19" s="3" customFormat="1" ht="19" x14ac:dyDescent="0.2">
      <c r="A58" s="60" t="s">
        <v>129</v>
      </c>
      <c r="B58" s="31">
        <v>14</v>
      </c>
      <c r="C58" s="25">
        <v>4.93</v>
      </c>
      <c r="D58" s="25">
        <v>4.8600000000000003</v>
      </c>
      <c r="E58" s="25">
        <v>4.8600000000000003</v>
      </c>
      <c r="F58" s="25">
        <v>4.8600000000000003</v>
      </c>
      <c r="G58" s="25">
        <v>4.79</v>
      </c>
      <c r="H58" s="25">
        <v>4.93</v>
      </c>
      <c r="I58" s="25">
        <v>4.71</v>
      </c>
      <c r="J58" s="25">
        <v>4.8499999999999996</v>
      </c>
      <c r="K58" s="5"/>
      <c r="L58" s="67"/>
      <c r="M58" s="5"/>
      <c r="N58" s="67"/>
      <c r="O58" s="5"/>
      <c r="P58" s="67"/>
      <c r="R58" s="15"/>
    </row>
    <row r="59" spans="1:19" s="3" customFormat="1" ht="19" x14ac:dyDescent="0.2">
      <c r="A59" s="59" t="s">
        <v>130</v>
      </c>
      <c r="B59" s="30">
        <v>22</v>
      </c>
      <c r="C59" s="24">
        <v>4.7300000000000004</v>
      </c>
      <c r="D59" s="24">
        <v>4.68</v>
      </c>
      <c r="E59" s="24">
        <v>4.82</v>
      </c>
      <c r="F59" s="24">
        <v>4.68</v>
      </c>
      <c r="G59" s="24">
        <v>4.8600000000000003</v>
      </c>
      <c r="H59" s="24">
        <v>4.6399999999999997</v>
      </c>
      <c r="I59" s="24">
        <v>4.26</v>
      </c>
      <c r="J59" s="24">
        <v>4.6100000000000003</v>
      </c>
      <c r="K59" s="5"/>
      <c r="L59" s="67"/>
      <c r="M59" s="5"/>
      <c r="N59" s="67"/>
      <c r="O59" s="5"/>
      <c r="P59" s="67"/>
      <c r="R59" s="15"/>
    </row>
    <row r="60" spans="1:19" s="3" customFormat="1" ht="19" x14ac:dyDescent="0.2">
      <c r="A60" s="60" t="s">
        <v>131</v>
      </c>
      <c r="B60" s="31">
        <v>41</v>
      </c>
      <c r="C60" s="25">
        <v>4.68</v>
      </c>
      <c r="D60" s="25">
        <v>4.53</v>
      </c>
      <c r="E60" s="25">
        <v>4.7300000000000004</v>
      </c>
      <c r="F60" s="25">
        <v>4.6399999999999997</v>
      </c>
      <c r="G60" s="25">
        <v>4.83</v>
      </c>
      <c r="H60" s="25">
        <v>4.8499999999999996</v>
      </c>
      <c r="I60" s="25">
        <v>4.5</v>
      </c>
      <c r="J60" s="25">
        <v>4.68</v>
      </c>
      <c r="K60" s="5"/>
      <c r="L60" s="67"/>
      <c r="M60" s="5"/>
      <c r="N60" s="67"/>
      <c r="O60" s="5"/>
      <c r="P60" s="67"/>
      <c r="R60" s="15"/>
    </row>
    <row r="61" spans="1:19" s="3" customFormat="1" ht="19" x14ac:dyDescent="0.2">
      <c r="A61" s="59" t="s">
        <v>132</v>
      </c>
      <c r="B61" s="30">
        <v>17</v>
      </c>
      <c r="C61" s="24">
        <v>4.76</v>
      </c>
      <c r="D61" s="24">
        <v>4.6500000000000004</v>
      </c>
      <c r="E61" s="24">
        <v>4.59</v>
      </c>
      <c r="F61" s="24">
        <v>4.59</v>
      </c>
      <c r="G61" s="24">
        <v>4.82</v>
      </c>
      <c r="H61" s="24">
        <v>4.82</v>
      </c>
      <c r="I61" s="24">
        <v>4.5599999999999996</v>
      </c>
      <c r="J61" s="24">
        <v>4.68</v>
      </c>
      <c r="K61" s="5"/>
      <c r="L61" s="67"/>
      <c r="M61" s="5"/>
      <c r="N61" s="67"/>
      <c r="O61" s="5"/>
      <c r="P61" s="67"/>
      <c r="R61" s="15"/>
    </row>
    <row r="62" spans="1:19" s="3" customFormat="1" ht="19" x14ac:dyDescent="0.2">
      <c r="A62" s="60" t="s">
        <v>133</v>
      </c>
      <c r="B62" s="31">
        <v>9</v>
      </c>
      <c r="C62" s="25">
        <v>4.5599999999999996</v>
      </c>
      <c r="D62" s="25">
        <v>4.4400000000000004</v>
      </c>
      <c r="E62" s="25">
        <v>4.78</v>
      </c>
      <c r="F62" s="25">
        <v>4.67</v>
      </c>
      <c r="G62" s="25">
        <v>4.8899999999999997</v>
      </c>
      <c r="H62" s="25">
        <v>4.4400000000000004</v>
      </c>
      <c r="I62" s="25">
        <v>4.71</v>
      </c>
      <c r="J62" s="25">
        <v>4.6399999999999997</v>
      </c>
      <c r="K62" s="5"/>
      <c r="L62" s="67"/>
      <c r="M62" s="5"/>
      <c r="N62" s="67"/>
      <c r="O62" s="5"/>
      <c r="P62" s="67"/>
      <c r="R62" s="15"/>
    </row>
    <row r="63" spans="1:19" s="3" customFormat="1" ht="19" x14ac:dyDescent="0.2">
      <c r="A63" s="59" t="s">
        <v>134</v>
      </c>
      <c r="B63" s="30">
        <v>25</v>
      </c>
      <c r="C63" s="24">
        <v>4.25</v>
      </c>
      <c r="D63" s="24">
        <v>4.38</v>
      </c>
      <c r="E63" s="24">
        <v>4.46</v>
      </c>
      <c r="F63" s="24">
        <v>4.58</v>
      </c>
      <c r="G63" s="24">
        <v>4.71</v>
      </c>
      <c r="H63" s="24">
        <v>4.25</v>
      </c>
      <c r="I63" s="24">
        <v>4.41</v>
      </c>
      <c r="J63" s="24">
        <v>4.43</v>
      </c>
      <c r="K63" s="5"/>
      <c r="L63" s="67"/>
      <c r="M63" s="5"/>
      <c r="N63" s="67"/>
      <c r="O63" s="5"/>
      <c r="P63" s="67"/>
      <c r="R63" s="15"/>
    </row>
    <row r="64" spans="1:19" s="3" customFormat="1" ht="19" x14ac:dyDescent="0.2">
      <c r="A64" s="60" t="s">
        <v>135</v>
      </c>
      <c r="B64" s="31">
        <v>43</v>
      </c>
      <c r="C64" s="25">
        <v>4.72</v>
      </c>
      <c r="D64" s="25">
        <v>4.74</v>
      </c>
      <c r="E64" s="25">
        <v>4.7</v>
      </c>
      <c r="F64" s="25">
        <v>4.7699999999999996</v>
      </c>
      <c r="G64" s="25">
        <v>4.8099999999999996</v>
      </c>
      <c r="H64" s="25">
        <v>4.8600000000000003</v>
      </c>
      <c r="I64" s="25">
        <v>4.59</v>
      </c>
      <c r="J64" s="25">
        <v>4.67</v>
      </c>
      <c r="K64" s="5"/>
      <c r="L64" s="67"/>
      <c r="M64" s="5"/>
      <c r="N64" s="67"/>
      <c r="O64" s="5"/>
      <c r="P64" s="67"/>
    </row>
    <row r="65" spans="1:18" s="3" customFormat="1" ht="19" x14ac:dyDescent="0.2">
      <c r="A65" s="59" t="s">
        <v>136</v>
      </c>
      <c r="B65" s="30">
        <v>30</v>
      </c>
      <c r="C65" s="24">
        <v>4.8</v>
      </c>
      <c r="D65" s="24">
        <v>4.9000000000000004</v>
      </c>
      <c r="E65" s="24">
        <v>4.67</v>
      </c>
      <c r="F65" s="24">
        <v>4.7300000000000004</v>
      </c>
      <c r="G65" s="24">
        <v>4.7</v>
      </c>
      <c r="H65" s="24">
        <v>5</v>
      </c>
      <c r="I65" s="24">
        <v>4.93</v>
      </c>
      <c r="J65" s="24">
        <v>4.82</v>
      </c>
      <c r="K65" s="5"/>
      <c r="L65" s="67"/>
      <c r="M65" s="5"/>
      <c r="N65" s="67"/>
      <c r="O65" s="5"/>
      <c r="P65" s="67"/>
      <c r="R65" s="15"/>
    </row>
    <row r="66" spans="1:18" s="3" customFormat="1" ht="19" x14ac:dyDescent="0.2">
      <c r="A66" s="60" t="s">
        <v>137</v>
      </c>
      <c r="B66" s="31">
        <v>21</v>
      </c>
      <c r="C66" s="25">
        <v>4.55</v>
      </c>
      <c r="D66" s="25">
        <v>4.7</v>
      </c>
      <c r="E66" s="25">
        <v>4.4000000000000004</v>
      </c>
      <c r="F66" s="25">
        <v>4.42</v>
      </c>
      <c r="G66" s="25">
        <v>4.3</v>
      </c>
      <c r="H66" s="25">
        <v>4.5999999999999996</v>
      </c>
      <c r="I66" s="25">
        <v>4.55</v>
      </c>
      <c r="J66" s="25">
        <v>4.5</v>
      </c>
      <c r="K66" s="5"/>
      <c r="L66" s="67"/>
      <c r="M66" s="5"/>
      <c r="N66" s="67"/>
      <c r="O66" s="5"/>
      <c r="P66" s="67"/>
      <c r="R66" s="15"/>
    </row>
    <row r="67" spans="1:18" s="3" customFormat="1" ht="19" x14ac:dyDescent="0.2">
      <c r="A67" s="59" t="s">
        <v>76</v>
      </c>
      <c r="B67" s="30">
        <v>45</v>
      </c>
      <c r="C67" s="24">
        <v>4.6399999999999997</v>
      </c>
      <c r="D67" s="24">
        <v>4.7300000000000004</v>
      </c>
      <c r="E67" s="24">
        <v>4.66</v>
      </c>
      <c r="F67" s="24">
        <v>4.7</v>
      </c>
      <c r="G67" s="24">
        <v>4.75</v>
      </c>
      <c r="H67" s="24">
        <v>4.37</v>
      </c>
      <c r="I67" s="24">
        <v>4.47</v>
      </c>
      <c r="J67" s="24">
        <v>4.62</v>
      </c>
      <c r="K67" s="5"/>
      <c r="L67" s="67"/>
      <c r="M67" s="5"/>
      <c r="N67" s="67"/>
      <c r="O67" s="5"/>
      <c r="P67" s="67"/>
      <c r="R67" s="15"/>
    </row>
    <row r="68" spans="1:18" s="3" customFormat="1" ht="19" x14ac:dyDescent="0.2">
      <c r="A68" s="60" t="s">
        <v>138</v>
      </c>
      <c r="B68" s="31">
        <v>22</v>
      </c>
      <c r="C68" s="25">
        <v>4.78</v>
      </c>
      <c r="D68" s="25">
        <v>4.87</v>
      </c>
      <c r="E68" s="25">
        <v>4.6500000000000004</v>
      </c>
      <c r="F68" s="25">
        <v>4.7</v>
      </c>
      <c r="G68" s="25">
        <v>4.78</v>
      </c>
      <c r="H68" s="25">
        <v>4.41</v>
      </c>
      <c r="I68" s="25">
        <v>4.57</v>
      </c>
      <c r="J68" s="25">
        <v>4.68</v>
      </c>
      <c r="K68" s="5"/>
      <c r="L68" s="67"/>
      <c r="M68" s="5"/>
      <c r="N68" s="67"/>
      <c r="O68" s="5"/>
      <c r="P68" s="67"/>
      <c r="R68" s="15"/>
    </row>
    <row r="69" spans="1:18" s="3" customFormat="1" ht="19" x14ac:dyDescent="0.2">
      <c r="A69" s="59" t="s">
        <v>139</v>
      </c>
      <c r="B69" s="30">
        <v>6</v>
      </c>
      <c r="C69" s="24">
        <v>4.83</v>
      </c>
      <c r="D69" s="24">
        <v>5</v>
      </c>
      <c r="E69" s="24">
        <v>4.5</v>
      </c>
      <c r="F69" s="24">
        <v>4.83</v>
      </c>
      <c r="G69" s="24">
        <v>4.67</v>
      </c>
      <c r="H69" s="24">
        <v>5</v>
      </c>
      <c r="I69" s="24">
        <v>5</v>
      </c>
      <c r="J69" s="24">
        <v>4.83</v>
      </c>
      <c r="K69" s="5"/>
      <c r="L69" s="67"/>
      <c r="M69" s="5"/>
      <c r="N69" s="67"/>
      <c r="O69" s="5"/>
      <c r="P69" s="67"/>
      <c r="R69" s="15"/>
    </row>
    <row r="70" spans="1:18" s="3" customFormat="1" ht="19" x14ac:dyDescent="0.2">
      <c r="A70" s="60" t="s">
        <v>140</v>
      </c>
      <c r="B70" s="31">
        <v>19</v>
      </c>
      <c r="C70" s="25">
        <v>4.8899999999999997</v>
      </c>
      <c r="D70" s="25">
        <v>4.9000000000000004</v>
      </c>
      <c r="E70" s="25">
        <v>4.8899999999999997</v>
      </c>
      <c r="F70" s="25">
        <v>4.74</v>
      </c>
      <c r="G70" s="25">
        <v>4.95</v>
      </c>
      <c r="H70" s="25">
        <v>4.58</v>
      </c>
      <c r="I70" s="25">
        <v>4.76</v>
      </c>
      <c r="J70" s="25">
        <v>4.78</v>
      </c>
      <c r="K70" s="5"/>
      <c r="L70" s="67"/>
      <c r="M70" s="5"/>
      <c r="N70" s="67"/>
      <c r="O70" s="5"/>
      <c r="P70" s="67"/>
    </row>
    <row r="71" spans="1:18" s="3" customFormat="1" ht="19" x14ac:dyDescent="0.2">
      <c r="A71" s="60"/>
      <c r="B71" s="31"/>
      <c r="C71" s="25"/>
      <c r="D71" s="25"/>
      <c r="E71" s="25"/>
      <c r="F71" s="25"/>
      <c r="G71" s="154" t="s">
        <v>144</v>
      </c>
      <c r="H71" s="155"/>
      <c r="I71" s="155"/>
      <c r="J71" s="38">
        <f>AVERAGE(J55:J70)</f>
        <v>4.6424999999999992</v>
      </c>
      <c r="K71" s="5"/>
      <c r="L71" s="67"/>
      <c r="M71" s="5"/>
      <c r="N71" s="67"/>
      <c r="O71" s="5"/>
      <c r="P71" s="67"/>
    </row>
    <row r="72" spans="1:18" ht="30" customHeight="1" x14ac:dyDescent="0.2">
      <c r="A72" s="59"/>
      <c r="B72" s="117">
        <v>2016</v>
      </c>
      <c r="C72" s="117">
        <v>2015</v>
      </c>
      <c r="D72" s="117">
        <v>2014</v>
      </c>
      <c r="E72" s="117">
        <v>2013</v>
      </c>
      <c r="F72" s="117">
        <v>2012</v>
      </c>
      <c r="G72" s="117">
        <v>2011</v>
      </c>
      <c r="H72" s="118">
        <v>2010</v>
      </c>
      <c r="I72" s="68"/>
      <c r="J72" s="68"/>
      <c r="K72" s="68"/>
      <c r="L72" s="67"/>
      <c r="M72" s="68"/>
      <c r="N72" s="67"/>
      <c r="O72" s="68"/>
      <c r="P72" s="67"/>
    </row>
    <row r="73" spans="1:18" ht="16" customHeight="1" x14ac:dyDescent="0.2">
      <c r="A73" s="21" t="s">
        <v>55</v>
      </c>
      <c r="B73" s="43">
        <v>1119</v>
      </c>
      <c r="C73" s="43">
        <v>884</v>
      </c>
      <c r="D73" s="43">
        <v>861</v>
      </c>
      <c r="E73" s="43">
        <f>SUM(883+E90)</f>
        <v>926</v>
      </c>
      <c r="F73" s="43">
        <v>924</v>
      </c>
      <c r="G73" s="43">
        <v>863</v>
      </c>
      <c r="H73" s="54">
        <v>716</v>
      </c>
      <c r="I73" s="3"/>
      <c r="J73" s="3"/>
    </row>
    <row r="74" spans="1:18" ht="16" customHeight="1" x14ac:dyDescent="0.2">
      <c r="A74" s="20" t="s">
        <v>40</v>
      </c>
      <c r="B74" s="57">
        <v>45</v>
      </c>
      <c r="C74" s="57">
        <v>70</v>
      </c>
      <c r="D74" s="42">
        <v>49</v>
      </c>
      <c r="E74" s="49">
        <v>55</v>
      </c>
      <c r="F74" s="44">
        <v>56</v>
      </c>
      <c r="G74" s="52">
        <v>56</v>
      </c>
      <c r="H74" s="55">
        <v>37</v>
      </c>
      <c r="I74" s="3"/>
      <c r="J74" s="3"/>
    </row>
    <row r="75" spans="1:18" ht="16" customHeight="1" x14ac:dyDescent="0.2">
      <c r="A75" s="12" t="s">
        <v>41</v>
      </c>
      <c r="B75" s="41">
        <v>190</v>
      </c>
      <c r="C75" s="41">
        <v>187</v>
      </c>
      <c r="D75" s="41">
        <v>148</v>
      </c>
      <c r="E75" s="50">
        <v>166</v>
      </c>
      <c r="F75" s="47">
        <v>181</v>
      </c>
      <c r="G75" s="53">
        <v>193</v>
      </c>
      <c r="H75" s="45">
        <v>160</v>
      </c>
      <c r="I75" s="3"/>
      <c r="J75" s="3"/>
    </row>
    <row r="76" spans="1:18" ht="16" customHeight="1" x14ac:dyDescent="0.2">
      <c r="A76" s="20" t="s">
        <v>42</v>
      </c>
      <c r="B76" s="42">
        <v>199</v>
      </c>
      <c r="C76" s="42">
        <v>173</v>
      </c>
      <c r="D76" s="42">
        <v>150</v>
      </c>
      <c r="E76" s="49">
        <v>157</v>
      </c>
      <c r="F76" s="44">
        <v>179</v>
      </c>
      <c r="G76" s="52">
        <v>137</v>
      </c>
      <c r="H76" s="55">
        <v>126</v>
      </c>
      <c r="I76" s="3"/>
      <c r="J76" s="3"/>
    </row>
    <row r="77" spans="1:18" ht="16" customHeight="1" x14ac:dyDescent="0.2">
      <c r="A77" s="12" t="s">
        <v>43</v>
      </c>
      <c r="B77" s="41">
        <v>137</v>
      </c>
      <c r="C77" s="41">
        <v>164</v>
      </c>
      <c r="D77" s="41">
        <v>134</v>
      </c>
      <c r="E77" s="50">
        <v>125</v>
      </c>
      <c r="F77" s="47">
        <v>138</v>
      </c>
      <c r="G77" s="53">
        <v>100</v>
      </c>
      <c r="H77" s="45">
        <v>59</v>
      </c>
      <c r="I77" s="3"/>
      <c r="J77" s="3"/>
    </row>
    <row r="78" spans="1:18" ht="16" customHeight="1" x14ac:dyDescent="0.2">
      <c r="A78" s="20" t="s">
        <v>44</v>
      </c>
      <c r="B78" s="42">
        <v>15</v>
      </c>
      <c r="C78" s="42">
        <v>9</v>
      </c>
      <c r="D78" s="42">
        <v>7</v>
      </c>
      <c r="E78" s="49">
        <v>10</v>
      </c>
      <c r="F78" s="44">
        <v>15</v>
      </c>
      <c r="G78" s="52">
        <v>29</v>
      </c>
      <c r="H78" s="55">
        <v>20</v>
      </c>
      <c r="I78" s="3"/>
      <c r="J78" s="3"/>
    </row>
    <row r="79" spans="1:18" ht="16" customHeight="1" x14ac:dyDescent="0.2">
      <c r="A79" s="12" t="s">
        <v>45</v>
      </c>
      <c r="B79" s="41">
        <v>66</v>
      </c>
      <c r="C79" s="41">
        <v>61</v>
      </c>
      <c r="D79" s="41">
        <v>50</v>
      </c>
      <c r="E79" s="50">
        <v>40</v>
      </c>
      <c r="F79" s="47">
        <v>50</v>
      </c>
      <c r="G79" s="53">
        <v>52</v>
      </c>
      <c r="H79" s="45">
        <v>57</v>
      </c>
      <c r="I79" s="3"/>
      <c r="J79" s="3"/>
    </row>
    <row r="80" spans="1:18" ht="16" customHeight="1" x14ac:dyDescent="0.2">
      <c r="A80" s="20" t="s">
        <v>46</v>
      </c>
      <c r="B80" s="42">
        <v>19</v>
      </c>
      <c r="C80" s="42">
        <v>17</v>
      </c>
      <c r="D80" s="42">
        <v>18</v>
      </c>
      <c r="E80" s="49">
        <v>18</v>
      </c>
      <c r="F80" s="44">
        <v>10</v>
      </c>
      <c r="G80" s="52">
        <v>17</v>
      </c>
      <c r="H80" s="55">
        <v>8</v>
      </c>
      <c r="I80" s="3"/>
      <c r="J80" s="3"/>
    </row>
    <row r="81" spans="1:10" ht="16" customHeight="1" x14ac:dyDescent="0.2">
      <c r="A81" s="12" t="s">
        <v>47</v>
      </c>
      <c r="B81" s="41">
        <v>54</v>
      </c>
      <c r="C81" s="41">
        <v>51</v>
      </c>
      <c r="D81" s="41">
        <v>65</v>
      </c>
      <c r="E81" s="50">
        <v>80</v>
      </c>
      <c r="F81" s="47">
        <v>65</v>
      </c>
      <c r="G81" s="53">
        <v>64</v>
      </c>
      <c r="H81" s="45">
        <v>11</v>
      </c>
      <c r="I81" s="3"/>
      <c r="J81" s="3"/>
    </row>
    <row r="82" spans="1:10" ht="16" customHeight="1" x14ac:dyDescent="0.2">
      <c r="A82" s="20" t="s">
        <v>48</v>
      </c>
      <c r="B82" s="42">
        <v>134</v>
      </c>
      <c r="C82" s="42">
        <v>150</v>
      </c>
      <c r="D82" s="42">
        <v>145</v>
      </c>
      <c r="E82" s="49">
        <v>149</v>
      </c>
      <c r="F82" s="44">
        <v>157</v>
      </c>
      <c r="G82" s="52">
        <v>113</v>
      </c>
      <c r="H82" s="55">
        <v>100</v>
      </c>
      <c r="I82" s="3"/>
      <c r="J82" s="3"/>
    </row>
    <row r="83" spans="1:10" ht="16" customHeight="1" x14ac:dyDescent="0.2">
      <c r="A83" s="12" t="s">
        <v>49</v>
      </c>
      <c r="B83" s="41">
        <v>63</v>
      </c>
      <c r="C83" s="41">
        <v>56</v>
      </c>
      <c r="D83" s="41">
        <v>59</v>
      </c>
      <c r="E83" s="50">
        <v>59</v>
      </c>
      <c r="F83" s="47">
        <v>72</v>
      </c>
      <c r="G83" s="53">
        <v>154</v>
      </c>
      <c r="H83" s="45">
        <v>145</v>
      </c>
      <c r="I83" s="3"/>
      <c r="J83" s="3"/>
    </row>
    <row r="84" spans="1:10" ht="16" customHeight="1" x14ac:dyDescent="0.2">
      <c r="A84" s="20" t="s">
        <v>50</v>
      </c>
      <c r="B84" s="42">
        <v>72</v>
      </c>
      <c r="C84" s="42">
        <v>71</v>
      </c>
      <c r="D84" s="42">
        <v>69</v>
      </c>
      <c r="E84" s="49">
        <v>86</v>
      </c>
      <c r="F84" s="44">
        <v>78</v>
      </c>
      <c r="G84" s="52">
        <v>50</v>
      </c>
      <c r="H84" s="55">
        <v>60</v>
      </c>
      <c r="I84" s="3"/>
      <c r="J84" s="3"/>
    </row>
    <row r="85" spans="1:10" ht="16" customHeight="1" x14ac:dyDescent="0.2">
      <c r="A85" s="12" t="s">
        <v>51</v>
      </c>
      <c r="B85" s="41">
        <v>144</v>
      </c>
      <c r="C85" s="41">
        <v>153</v>
      </c>
      <c r="D85" s="41">
        <v>145</v>
      </c>
      <c r="E85" s="50">
        <v>164</v>
      </c>
      <c r="F85" s="47">
        <v>143</v>
      </c>
      <c r="G85" s="53">
        <v>64</v>
      </c>
      <c r="H85" s="45">
        <v>39</v>
      </c>
      <c r="I85" s="3"/>
      <c r="J85" s="3"/>
    </row>
    <row r="86" spans="1:10" ht="16" customHeight="1" x14ac:dyDescent="0.2">
      <c r="A86" s="20" t="s">
        <v>52</v>
      </c>
      <c r="B86" s="42">
        <v>171</v>
      </c>
      <c r="C86" s="42">
        <v>113</v>
      </c>
      <c r="D86" s="42">
        <v>70</v>
      </c>
      <c r="E86" s="49">
        <v>93</v>
      </c>
      <c r="F86" s="44">
        <v>111</v>
      </c>
      <c r="G86" s="52">
        <v>154</v>
      </c>
      <c r="H86" s="55">
        <v>145</v>
      </c>
      <c r="I86" s="3"/>
      <c r="J86" s="3"/>
    </row>
    <row r="87" spans="1:10" ht="16" customHeight="1" x14ac:dyDescent="0.2">
      <c r="A87" s="12" t="s">
        <v>53</v>
      </c>
      <c r="B87" s="41">
        <v>198</v>
      </c>
      <c r="C87" s="41">
        <v>139</v>
      </c>
      <c r="D87" s="41">
        <v>0</v>
      </c>
      <c r="E87" s="50">
        <v>138</v>
      </c>
      <c r="F87" s="47">
        <v>167</v>
      </c>
      <c r="G87" s="53">
        <v>117</v>
      </c>
      <c r="H87" s="45">
        <v>55</v>
      </c>
      <c r="I87" s="3"/>
      <c r="J87" s="3"/>
    </row>
    <row r="88" spans="1:10" s="7" customFormat="1" ht="16" customHeight="1" x14ac:dyDescent="0.2">
      <c r="A88" s="12" t="s">
        <v>95</v>
      </c>
      <c r="B88" s="41">
        <v>29</v>
      </c>
      <c r="C88" s="41">
        <v>64</v>
      </c>
      <c r="D88" s="41"/>
      <c r="E88" s="50"/>
      <c r="F88" s="47"/>
      <c r="G88" s="53"/>
      <c r="H88" s="45"/>
    </row>
    <row r="89" spans="1:10" ht="16" customHeight="1" x14ac:dyDescent="0.2">
      <c r="A89" s="20" t="s">
        <v>54</v>
      </c>
      <c r="B89" s="42"/>
      <c r="C89" s="42">
        <v>59</v>
      </c>
      <c r="D89" s="42">
        <v>0</v>
      </c>
      <c r="E89" s="49">
        <v>43</v>
      </c>
      <c r="F89" s="44">
        <v>105</v>
      </c>
      <c r="G89" s="52">
        <v>126</v>
      </c>
      <c r="H89" s="55">
        <v>94</v>
      </c>
      <c r="I89" s="3"/>
      <c r="J89" s="3"/>
    </row>
    <row r="90" spans="1:10" ht="16" customHeight="1" x14ac:dyDescent="0.2">
      <c r="A90" s="13" t="s">
        <v>9</v>
      </c>
      <c r="B90" s="56">
        <v>48</v>
      </c>
      <c r="C90" s="56">
        <v>33</v>
      </c>
      <c r="D90" s="48">
        <v>43</v>
      </c>
      <c r="E90" s="45">
        <v>43</v>
      </c>
      <c r="F90" s="45">
        <v>52</v>
      </c>
      <c r="G90" s="53">
        <v>41</v>
      </c>
      <c r="H90" s="45">
        <v>40</v>
      </c>
      <c r="I90" s="3"/>
      <c r="J90" s="3"/>
    </row>
    <row r="91" spans="1:10" ht="16" x14ac:dyDescent="0.2">
      <c r="A91" s="26" t="s">
        <v>63</v>
      </c>
      <c r="B91" s="46">
        <f t="shared" ref="B91:G91" si="0">SUM(B74:B90)</f>
        <v>1584</v>
      </c>
      <c r="C91" s="46">
        <f t="shared" si="0"/>
        <v>1570</v>
      </c>
      <c r="D91" s="46">
        <f t="shared" si="0"/>
        <v>1152</v>
      </c>
      <c r="E91" s="46">
        <f t="shared" si="0"/>
        <v>1426</v>
      </c>
      <c r="F91" s="51">
        <f t="shared" si="0"/>
        <v>1579</v>
      </c>
      <c r="G91" s="51">
        <f t="shared" si="0"/>
        <v>1467</v>
      </c>
      <c r="H91" s="46">
        <v>1156</v>
      </c>
      <c r="I91" s="3"/>
      <c r="J91" s="3"/>
    </row>
    <row r="92" spans="1:10" x14ac:dyDescent="0.2">
      <c r="G92" s="5"/>
    </row>
    <row r="93" spans="1:10" ht="19" x14ac:dyDescent="0.2">
      <c r="A93" s="150" t="s">
        <v>148</v>
      </c>
    </row>
    <row r="94" spans="1:10" ht="30" x14ac:dyDescent="0.2">
      <c r="A94" s="151" t="s">
        <v>149</v>
      </c>
      <c r="B94" s="152">
        <v>0.16901408450704225</v>
      </c>
    </row>
    <row r="95" spans="1:10" x14ac:dyDescent="0.2">
      <c r="A95" s="151" t="s">
        <v>150</v>
      </c>
      <c r="B95" s="152">
        <v>0.11267605633802817</v>
      </c>
    </row>
    <row r="96" spans="1:10" x14ac:dyDescent="0.2">
      <c r="A96" s="151" t="s">
        <v>151</v>
      </c>
      <c r="B96" s="152">
        <v>9.8591549295774641E-2</v>
      </c>
    </row>
    <row r="97" spans="1:2" x14ac:dyDescent="0.2">
      <c r="A97" s="151" t="s">
        <v>152</v>
      </c>
      <c r="B97" s="152">
        <v>9.8591549295774641E-2</v>
      </c>
    </row>
    <row r="98" spans="1:2" x14ac:dyDescent="0.2">
      <c r="A98" s="151" t="s">
        <v>153</v>
      </c>
      <c r="B98" s="152">
        <v>5.6338028169014086E-2</v>
      </c>
    </row>
    <row r="99" spans="1:2" x14ac:dyDescent="0.2">
      <c r="A99" s="151" t="s">
        <v>154</v>
      </c>
      <c r="B99" s="152">
        <v>4.2253521126760563E-2</v>
      </c>
    </row>
    <row r="100" spans="1:2" x14ac:dyDescent="0.2">
      <c r="A100" s="151" t="s">
        <v>155</v>
      </c>
      <c r="B100" s="152">
        <v>4.2253521126760563E-2</v>
      </c>
    </row>
    <row r="101" spans="1:2" x14ac:dyDescent="0.2">
      <c r="A101" s="151" t="s">
        <v>156</v>
      </c>
      <c r="B101" s="152">
        <v>4.2253521126760563E-2</v>
      </c>
    </row>
    <row r="102" spans="1:2" x14ac:dyDescent="0.2">
      <c r="A102" s="151" t="s">
        <v>157</v>
      </c>
      <c r="B102" s="152">
        <v>4.2253521126760563E-2</v>
      </c>
    </row>
    <row r="103" spans="1:2" x14ac:dyDescent="0.2">
      <c r="A103" s="151" t="s">
        <v>158</v>
      </c>
      <c r="B103" s="152">
        <v>4.2253521126760563E-2</v>
      </c>
    </row>
    <row r="104" spans="1:2" x14ac:dyDescent="0.2">
      <c r="A104" s="151" t="s">
        <v>159</v>
      </c>
      <c r="B104" s="152">
        <v>2.8169014084507043E-2</v>
      </c>
    </row>
    <row r="105" spans="1:2" x14ac:dyDescent="0.2">
      <c r="A105" s="151" t="s">
        <v>160</v>
      </c>
      <c r="B105" s="152">
        <v>2.8169014084507043E-2</v>
      </c>
    </row>
    <row r="106" spans="1:2" x14ac:dyDescent="0.2">
      <c r="A106" s="151" t="s">
        <v>161</v>
      </c>
      <c r="B106" s="152">
        <v>2.8169014084507043E-2</v>
      </c>
    </row>
    <row r="107" spans="1:2" x14ac:dyDescent="0.2">
      <c r="A107" s="151" t="s">
        <v>162</v>
      </c>
      <c r="B107" s="152">
        <v>1.4084507042253521E-2</v>
      </c>
    </row>
    <row r="108" spans="1:2" x14ac:dyDescent="0.2">
      <c r="A108" s="151" t="s">
        <v>163</v>
      </c>
      <c r="B108" s="152">
        <v>1.4084507042253521E-2</v>
      </c>
    </row>
    <row r="109" spans="1:2" x14ac:dyDescent="0.2">
      <c r="A109" s="151" t="s">
        <v>164</v>
      </c>
      <c r="B109" s="152">
        <v>1.4084507042253521E-2</v>
      </c>
    </row>
    <row r="110" spans="1:2" x14ac:dyDescent="0.2">
      <c r="A110" s="151" t="s">
        <v>165</v>
      </c>
      <c r="B110" s="152">
        <v>1.4084507042253521E-2</v>
      </c>
    </row>
    <row r="111" spans="1:2" x14ac:dyDescent="0.2">
      <c r="A111" s="151" t="s">
        <v>166</v>
      </c>
      <c r="B111" s="152">
        <v>1.4084507042253521E-2</v>
      </c>
    </row>
    <row r="112" spans="1:2" x14ac:dyDescent="0.2">
      <c r="A112" s="151" t="s">
        <v>167</v>
      </c>
      <c r="B112" s="152">
        <v>1.4084507042253521E-2</v>
      </c>
    </row>
    <row r="113" spans="1:2" x14ac:dyDescent="0.2">
      <c r="A113" s="151" t="s">
        <v>168</v>
      </c>
      <c r="B113" s="152">
        <v>1.4084507042253521E-2</v>
      </c>
    </row>
    <row r="114" spans="1:2" x14ac:dyDescent="0.2">
      <c r="A114" s="151" t="s">
        <v>169</v>
      </c>
      <c r="B114" s="152">
        <v>1.4084507042253521E-2</v>
      </c>
    </row>
    <row r="115" spans="1:2" x14ac:dyDescent="0.2">
      <c r="A115" s="151" t="s">
        <v>170</v>
      </c>
      <c r="B115" s="152">
        <v>1.4084507042253521E-2</v>
      </c>
    </row>
    <row r="116" spans="1:2" x14ac:dyDescent="0.2">
      <c r="A116" s="151" t="s">
        <v>171</v>
      </c>
      <c r="B116" s="152">
        <v>1.4084507042253521E-2</v>
      </c>
    </row>
    <row r="117" spans="1:2" x14ac:dyDescent="0.2">
      <c r="A117" s="151" t="s">
        <v>172</v>
      </c>
      <c r="B117" s="152">
        <v>1.4084507042253521E-2</v>
      </c>
    </row>
    <row r="118" spans="1:2" ht="16" thickBot="1" x14ac:dyDescent="0.25">
      <c r="A118" s="153" t="s">
        <v>173</v>
      </c>
      <c r="B118" s="152">
        <v>1.4084507042253521E-2</v>
      </c>
    </row>
    <row r="119" spans="1:2" ht="19" x14ac:dyDescent="0.2">
      <c r="A119" s="150" t="s">
        <v>174</v>
      </c>
      <c r="B119" s="152"/>
    </row>
    <row r="120" spans="1:2" x14ac:dyDescent="0.2">
      <c r="A120" s="151" t="s">
        <v>175</v>
      </c>
      <c r="B120" s="152">
        <v>0.2</v>
      </c>
    </row>
    <row r="121" spans="1:2" x14ac:dyDescent="0.2">
      <c r="A121" s="151" t="s">
        <v>176</v>
      </c>
      <c r="B121" s="152">
        <v>0.17647058823529413</v>
      </c>
    </row>
    <row r="122" spans="1:2" x14ac:dyDescent="0.2">
      <c r="A122" s="151" t="s">
        <v>177</v>
      </c>
      <c r="B122" s="152">
        <v>0.15294117647058825</v>
      </c>
    </row>
    <row r="123" spans="1:2" x14ac:dyDescent="0.2">
      <c r="A123" s="151" t="s">
        <v>178</v>
      </c>
      <c r="B123" s="152">
        <v>9.4117647058823528E-2</v>
      </c>
    </row>
    <row r="124" spans="1:2" x14ac:dyDescent="0.2">
      <c r="A124" s="151" t="s">
        <v>179</v>
      </c>
      <c r="B124" s="152">
        <v>8.2352941176470587E-2</v>
      </c>
    </row>
    <row r="125" spans="1:2" x14ac:dyDescent="0.2">
      <c r="A125" s="151" t="s">
        <v>180</v>
      </c>
      <c r="B125" s="152">
        <v>3.5294117647058823E-2</v>
      </c>
    </row>
    <row r="126" spans="1:2" x14ac:dyDescent="0.2">
      <c r="A126" s="151" t="s">
        <v>181</v>
      </c>
      <c r="B126" s="152">
        <v>3.5294117647058823E-2</v>
      </c>
    </row>
    <row r="127" spans="1:2" x14ac:dyDescent="0.2">
      <c r="A127" s="151" t="s">
        <v>182</v>
      </c>
      <c r="B127" s="152">
        <v>3.5294117647058823E-2</v>
      </c>
    </row>
    <row r="128" spans="1:2" x14ac:dyDescent="0.2">
      <c r="A128" s="151" t="s">
        <v>183</v>
      </c>
      <c r="B128" s="152">
        <v>2.3529411764705882E-2</v>
      </c>
    </row>
    <row r="129" spans="1:2" x14ac:dyDescent="0.2">
      <c r="A129" s="151" t="s">
        <v>184</v>
      </c>
      <c r="B129" s="152">
        <v>1.1764705882352941E-2</v>
      </c>
    </row>
    <row r="130" spans="1:2" x14ac:dyDescent="0.2">
      <c r="A130" s="151" t="s">
        <v>185</v>
      </c>
      <c r="B130" s="152">
        <v>1.1764705882352941E-2</v>
      </c>
    </row>
    <row r="131" spans="1:2" x14ac:dyDescent="0.2">
      <c r="A131" s="151" t="s">
        <v>186</v>
      </c>
      <c r="B131" s="152">
        <v>1.1764705882352941E-2</v>
      </c>
    </row>
    <row r="132" spans="1:2" x14ac:dyDescent="0.2">
      <c r="A132" s="151" t="s">
        <v>187</v>
      </c>
      <c r="B132" s="152">
        <v>1.1764705882352941E-2</v>
      </c>
    </row>
    <row r="133" spans="1:2" x14ac:dyDescent="0.2">
      <c r="A133" s="151" t="s">
        <v>188</v>
      </c>
      <c r="B133" s="152">
        <v>1.1764705882352941E-2</v>
      </c>
    </row>
    <row r="134" spans="1:2" x14ac:dyDescent="0.2">
      <c r="A134" s="151" t="s">
        <v>189</v>
      </c>
      <c r="B134" s="152">
        <v>1.1764705882352941E-2</v>
      </c>
    </row>
    <row r="135" spans="1:2" x14ac:dyDescent="0.2">
      <c r="A135" s="151" t="s">
        <v>190</v>
      </c>
      <c r="B135" s="152">
        <v>1.1764705882352941E-2</v>
      </c>
    </row>
    <row r="136" spans="1:2" x14ac:dyDescent="0.2">
      <c r="A136" s="151" t="s">
        <v>191</v>
      </c>
      <c r="B136" s="152">
        <v>1.1764705882352941E-2</v>
      </c>
    </row>
    <row r="137" spans="1:2" x14ac:dyDescent="0.2">
      <c r="A137" s="151" t="s">
        <v>192</v>
      </c>
      <c r="B137" s="152">
        <v>1.1764705882352941E-2</v>
      </c>
    </row>
    <row r="138" spans="1:2" x14ac:dyDescent="0.2">
      <c r="A138" s="151" t="s">
        <v>193</v>
      </c>
      <c r="B138" s="152">
        <v>1.1764705882352941E-2</v>
      </c>
    </row>
    <row r="139" spans="1:2" x14ac:dyDescent="0.2">
      <c r="A139" s="151" t="s">
        <v>194</v>
      </c>
      <c r="B139" s="152">
        <v>1.1764705882352941E-2</v>
      </c>
    </row>
    <row r="140" spans="1:2" x14ac:dyDescent="0.2">
      <c r="A140" s="151" t="s">
        <v>195</v>
      </c>
      <c r="B140" s="152">
        <v>1.1764705882352941E-2</v>
      </c>
    </row>
    <row r="141" spans="1:2" x14ac:dyDescent="0.2">
      <c r="A141" s="151" t="s">
        <v>196</v>
      </c>
      <c r="B141" s="152">
        <v>1.1764705882352941E-2</v>
      </c>
    </row>
    <row r="142" spans="1:2" ht="16" thickBot="1" x14ac:dyDescent="0.25">
      <c r="A142" s="153" t="s">
        <v>197</v>
      </c>
      <c r="B142" s="152">
        <v>1.1764705882352941E-2</v>
      </c>
    </row>
  </sheetData>
  <mergeCells count="1">
    <mergeCell ref="G71:I71"/>
  </mergeCells>
  <phoneticPr fontId="33" type="noConversion"/>
  <printOptions horizontalCentered="1" verticalCentered="1"/>
  <pageMargins left="0.25" right="0.25" top="0.25" bottom="0.25" header="0.3" footer="0.3"/>
  <pageSetup scale="34" orientation="portrait" verticalDpi="0" r:id="rId1"/>
  <rowBreaks count="2" manualBreakCount="2">
    <brk id="69" max="16383" man="1"/>
    <brk id="91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nchamhelp</dc:creator>
  <cp:lastModifiedBy>Microsoft Office User</cp:lastModifiedBy>
  <cp:lastPrinted>2014-05-16T23:20:01Z</cp:lastPrinted>
  <dcterms:created xsi:type="dcterms:W3CDTF">2011-03-02T21:04:19Z</dcterms:created>
  <dcterms:modified xsi:type="dcterms:W3CDTF">2016-06-13T21:37:31Z</dcterms:modified>
</cp:coreProperties>
</file>